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,10" sheetId="2" r:id="rId1"/>
  </sheets>
  <calcPr calcId="152511"/>
</workbook>
</file>

<file path=xl/calcChain.xml><?xml version="1.0" encoding="utf-8"?>
<calcChain xmlns="http://schemas.openxmlformats.org/spreadsheetml/2006/main">
  <c r="F168" i="2" l="1"/>
  <c r="L168" i="2"/>
  <c r="K168" i="2"/>
  <c r="J168" i="2"/>
  <c r="M168" i="2"/>
  <c r="F167" i="2"/>
  <c r="F166" i="2"/>
  <c r="F165" i="2"/>
  <c r="F163" i="2"/>
  <c r="F161" i="2"/>
  <c r="F159" i="2"/>
  <c r="F158" i="2"/>
  <c r="F157" i="2"/>
  <c r="F155" i="2" s="1"/>
  <c r="M155" i="2"/>
  <c r="L155" i="2"/>
  <c r="K155" i="2"/>
  <c r="J155" i="2"/>
  <c r="M148" i="2" l="1"/>
  <c r="M149" i="2"/>
  <c r="F148" i="2"/>
  <c r="G148" i="2"/>
  <c r="H148" i="2"/>
  <c r="G136" i="2"/>
  <c r="H136" i="2"/>
  <c r="I136" i="2"/>
  <c r="F137" i="2"/>
  <c r="M137" i="2" s="1"/>
  <c r="F138" i="2"/>
  <c r="M138" i="2" s="1"/>
  <c r="F139" i="2"/>
  <c r="M139" i="2" s="1"/>
  <c r="F140" i="2"/>
  <c r="M140" i="2" s="1"/>
  <c r="F141" i="2"/>
  <c r="M141" i="2" s="1"/>
  <c r="F142" i="2"/>
  <c r="M142" i="2" s="1"/>
  <c r="F143" i="2"/>
  <c r="M143" i="2" s="1"/>
  <c r="F144" i="2"/>
  <c r="M144" i="2" s="1"/>
  <c r="F145" i="2"/>
  <c r="F146" i="2"/>
  <c r="M146" i="2" s="1"/>
  <c r="F147" i="2"/>
  <c r="M147" i="2" s="1"/>
  <c r="G129" i="2"/>
  <c r="H129" i="2"/>
  <c r="I129" i="2"/>
  <c r="F130" i="2"/>
  <c r="M130" i="2" s="1"/>
  <c r="F131" i="2"/>
  <c r="M131" i="2" s="1"/>
  <c r="F134" i="2"/>
  <c r="M134" i="2" s="1"/>
  <c r="F135" i="2"/>
  <c r="M135" i="2" s="1"/>
  <c r="F132" i="2"/>
  <c r="M132" i="2" s="1"/>
  <c r="F133" i="2"/>
  <c r="M133" i="2" s="1"/>
  <c r="M121" i="2"/>
  <c r="G121" i="2"/>
  <c r="H121" i="2"/>
  <c r="I121" i="2"/>
  <c r="F122" i="2"/>
  <c r="F123" i="2"/>
  <c r="F124" i="2"/>
  <c r="F125" i="2"/>
  <c r="F126" i="2"/>
  <c r="F127" i="2"/>
  <c r="F128" i="2"/>
  <c r="G109" i="2"/>
  <c r="H109" i="2"/>
  <c r="I109" i="2"/>
  <c r="F110" i="2"/>
  <c r="M110" i="2" s="1"/>
  <c r="F111" i="2"/>
  <c r="M111" i="2" s="1"/>
  <c r="F112" i="2"/>
  <c r="M112" i="2" s="1"/>
  <c r="F113" i="2"/>
  <c r="M113" i="2" s="1"/>
  <c r="F114" i="2"/>
  <c r="M114" i="2" s="1"/>
  <c r="F115" i="2"/>
  <c r="M115" i="2" s="1"/>
  <c r="F116" i="2"/>
  <c r="M116" i="2" s="1"/>
  <c r="F117" i="2"/>
  <c r="M117" i="2" s="1"/>
  <c r="F118" i="2"/>
  <c r="M118" i="2" s="1"/>
  <c r="F119" i="2"/>
  <c r="M119" i="2" s="1"/>
  <c r="F120" i="2"/>
  <c r="M120" i="2" s="1"/>
  <c r="G100" i="2"/>
  <c r="H100" i="2"/>
  <c r="I100" i="2"/>
  <c r="F101" i="2"/>
  <c r="M101" i="2" s="1"/>
  <c r="F102" i="2"/>
  <c r="M102" i="2" s="1"/>
  <c r="F103" i="2"/>
  <c r="M103" i="2" s="1"/>
  <c r="F104" i="2"/>
  <c r="M104" i="2" s="1"/>
  <c r="F105" i="2"/>
  <c r="M105" i="2" s="1"/>
  <c r="F106" i="2"/>
  <c r="M106" i="2" s="1"/>
  <c r="F107" i="2"/>
  <c r="M107" i="2" s="1"/>
  <c r="F108" i="2"/>
  <c r="M108" i="2" s="1"/>
  <c r="F94" i="2"/>
  <c r="F93" i="2" s="1"/>
  <c r="G93" i="2"/>
  <c r="G85" i="2"/>
  <c r="H85" i="2"/>
  <c r="F86" i="2"/>
  <c r="L86" i="2" s="1"/>
  <c r="F87" i="2"/>
  <c r="L87" i="2" s="1"/>
  <c r="F88" i="2"/>
  <c r="L88" i="2" s="1"/>
  <c r="F89" i="2"/>
  <c r="L89" i="2" s="1"/>
  <c r="F90" i="2"/>
  <c r="L90" i="2" s="1"/>
  <c r="F91" i="2"/>
  <c r="L91" i="2" s="1"/>
  <c r="F92" i="2"/>
  <c r="L92" i="2" s="1"/>
  <c r="G79" i="2"/>
  <c r="H79" i="2"/>
  <c r="F80" i="2"/>
  <c r="L80" i="2" s="1"/>
  <c r="F81" i="2"/>
  <c r="L81" i="2" s="1"/>
  <c r="F82" i="2"/>
  <c r="L82" i="2" s="1"/>
  <c r="F83" i="2"/>
  <c r="L83" i="2" s="1"/>
  <c r="F84" i="2"/>
  <c r="L84" i="2" s="1"/>
  <c r="H72" i="2"/>
  <c r="G72" i="2"/>
  <c r="F73" i="2"/>
  <c r="L73" i="2" s="1"/>
  <c r="F74" i="2"/>
  <c r="L74" i="2" s="1"/>
  <c r="F75" i="2"/>
  <c r="L75" i="2" s="1"/>
  <c r="F76" i="2"/>
  <c r="L76" i="2" s="1"/>
  <c r="F77" i="2"/>
  <c r="L77" i="2" s="1"/>
  <c r="F78" i="2"/>
  <c r="L78" i="2" s="1"/>
  <c r="I72" i="2"/>
  <c r="I85" i="2"/>
  <c r="L66" i="2"/>
  <c r="F67" i="2"/>
  <c r="F68" i="2"/>
  <c r="F69" i="2"/>
  <c r="F70" i="2"/>
  <c r="F71" i="2"/>
  <c r="G66" i="2"/>
  <c r="H66" i="2"/>
  <c r="I66" i="2"/>
  <c r="F58" i="2"/>
  <c r="L58" i="2" s="1"/>
  <c r="F59" i="2"/>
  <c r="L59" i="2" s="1"/>
  <c r="F60" i="2"/>
  <c r="L60" i="2" s="1"/>
  <c r="F61" i="2"/>
  <c r="L61" i="2" s="1"/>
  <c r="F62" i="2"/>
  <c r="L62" i="2" s="1"/>
  <c r="F63" i="2"/>
  <c r="L63" i="2" s="1"/>
  <c r="F64" i="2"/>
  <c r="L64" i="2" s="1"/>
  <c r="F65" i="2"/>
  <c r="L65" i="2" s="1"/>
  <c r="G57" i="2"/>
  <c r="H57" i="2"/>
  <c r="I57" i="2"/>
  <c r="F121" i="2" l="1"/>
  <c r="L72" i="2"/>
  <c r="L79" i="2"/>
  <c r="M129" i="2"/>
  <c r="M136" i="2"/>
  <c r="L57" i="2"/>
  <c r="L85" i="2"/>
  <c r="M100" i="2"/>
  <c r="M109" i="2"/>
  <c r="F57" i="2"/>
  <c r="F79" i="2"/>
  <c r="F85" i="2"/>
  <c r="L94" i="2"/>
  <c r="L93" i="2" s="1"/>
  <c r="F109" i="2"/>
  <c r="F129" i="2"/>
  <c r="F136" i="2"/>
  <c r="F72" i="2"/>
  <c r="F100" i="2"/>
  <c r="H55" i="2"/>
  <c r="G55" i="2"/>
  <c r="I55" i="2"/>
  <c r="F66" i="2"/>
  <c r="G50" i="2"/>
  <c r="F51" i="2"/>
  <c r="K51" i="2" s="1"/>
  <c r="K50" i="2" s="1"/>
  <c r="I41" i="2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G41" i="2"/>
  <c r="H41" i="2"/>
  <c r="K40" i="2"/>
  <c r="H31" i="2"/>
  <c r="F32" i="2"/>
  <c r="F33" i="2"/>
  <c r="J33" i="2" s="1"/>
  <c r="F34" i="2"/>
  <c r="J34" i="2" s="1"/>
  <c r="F35" i="2"/>
  <c r="J35" i="2" s="1"/>
  <c r="F36" i="2"/>
  <c r="K36" i="2" s="1"/>
  <c r="F37" i="2"/>
  <c r="J37" i="2" s="1"/>
  <c r="F38" i="2"/>
  <c r="K38" i="2" s="1"/>
  <c r="F39" i="2"/>
  <c r="K39" i="2" s="1"/>
  <c r="F40" i="2"/>
  <c r="G31" i="2"/>
  <c r="I31" i="2"/>
  <c r="F29" i="2"/>
  <c r="J29" i="2" s="1"/>
  <c r="F25" i="2"/>
  <c r="J25" i="2" s="1"/>
  <c r="F26" i="2"/>
  <c r="J26" i="2" s="1"/>
  <c r="F27" i="2"/>
  <c r="F28" i="2"/>
  <c r="J27" i="2" s="1"/>
  <c r="F30" i="2"/>
  <c r="J30" i="2" s="1"/>
  <c r="I24" i="2"/>
  <c r="G24" i="2"/>
  <c r="H24" i="2"/>
  <c r="H16" i="2" s="1"/>
  <c r="G18" i="2"/>
  <c r="F19" i="2"/>
  <c r="J19" i="2" s="1"/>
  <c r="F20" i="2"/>
  <c r="J20" i="2" s="1"/>
  <c r="F21" i="2"/>
  <c r="J21" i="2" s="1"/>
  <c r="M98" i="2" l="1"/>
  <c r="L55" i="2"/>
  <c r="K41" i="2"/>
  <c r="F55" i="2"/>
  <c r="F31" i="2"/>
  <c r="J31" i="2"/>
  <c r="K31" i="2"/>
  <c r="K16" i="2" s="1"/>
  <c r="F24" i="2"/>
  <c r="J28" i="2"/>
  <c r="J24" i="2" s="1"/>
  <c r="F50" i="2"/>
  <c r="G16" i="2"/>
  <c r="F22" i="2"/>
  <c r="J22" i="2" s="1"/>
  <c r="F23" i="2"/>
  <c r="J23" i="2" s="1"/>
  <c r="J18" i="2" s="1"/>
  <c r="I16" i="2"/>
  <c r="F14" i="2"/>
  <c r="F13" i="2" s="1"/>
  <c r="G13" i="2"/>
  <c r="J13" i="2"/>
  <c r="K13" i="2"/>
  <c r="J11" i="2"/>
  <c r="K11" i="2"/>
  <c r="K9" i="2" s="1"/>
  <c r="L11" i="2"/>
  <c r="L9" i="2" s="1"/>
  <c r="L153" i="2" s="1"/>
  <c r="M11" i="2"/>
  <c r="M9" i="2" s="1"/>
  <c r="F12" i="2"/>
  <c r="F11" i="2" s="1"/>
  <c r="G11" i="2"/>
  <c r="H11" i="2"/>
  <c r="H9" i="2" s="1"/>
  <c r="J16" i="2" l="1"/>
  <c r="M153" i="2"/>
  <c r="L154" i="2" s="1"/>
  <c r="K153" i="2"/>
  <c r="F18" i="2"/>
  <c r="F16" i="2" s="1"/>
  <c r="J9" i="2"/>
  <c r="J153" i="2" s="1"/>
  <c r="G9" i="2"/>
  <c r="F9" i="2"/>
  <c r="J154" i="2" l="1"/>
  <c r="F154" i="2" s="1"/>
  <c r="F176" i="2" s="1"/>
</calcChain>
</file>

<file path=xl/sharedStrings.xml><?xml version="1.0" encoding="utf-8"?>
<sst xmlns="http://schemas.openxmlformats.org/spreadsheetml/2006/main" count="241" uniqueCount="138">
  <si>
    <t>Форма контроля</t>
  </si>
  <si>
    <t>Индекс</t>
  </si>
  <si>
    <t>Наименование циклов, дисциплин/модулей, практик</t>
  </si>
  <si>
    <t>Экзамен</t>
  </si>
  <si>
    <t>Зачет</t>
  </si>
  <si>
    <t>Контрольная работа</t>
  </si>
  <si>
    <t>Объем учебного времени (часы)</t>
  </si>
  <si>
    <t>Из них:</t>
  </si>
  <si>
    <t>ВСЕГО</t>
  </si>
  <si>
    <t>Теоретическое обучение</t>
  </si>
  <si>
    <t>Лабораторно-практические работы, курсовые проекты и работы</t>
  </si>
  <si>
    <t>Производственное обучение и/или профессиональное практика</t>
  </si>
  <si>
    <t>I</t>
  </si>
  <si>
    <t>1c</t>
  </si>
  <si>
    <t>2 c</t>
  </si>
  <si>
    <t>II</t>
  </si>
  <si>
    <t>3 c</t>
  </si>
  <si>
    <t>4 c</t>
  </si>
  <si>
    <t>Повышенный уровень квалификации</t>
  </si>
  <si>
    <t>История Казахстана</t>
  </si>
  <si>
    <t>БМ</t>
  </si>
  <si>
    <t>Базовые модули</t>
  </si>
  <si>
    <t>БМ01</t>
  </si>
  <si>
    <t>Развитие и совершенствование физических качеств</t>
  </si>
  <si>
    <t>ПМ</t>
  </si>
  <si>
    <t>Профессиональные модули</t>
  </si>
  <si>
    <t>ПМ 01</t>
  </si>
  <si>
    <t>Организация производства на предприятиях питания</t>
  </si>
  <si>
    <t>Охрана труда</t>
  </si>
  <si>
    <t>Основы физиологии и питания, санитарии и гигиены</t>
  </si>
  <si>
    <t>ПМ 02</t>
  </si>
  <si>
    <t>Товароведение</t>
  </si>
  <si>
    <t>Технологическая практика</t>
  </si>
  <si>
    <t>ПМ 03</t>
  </si>
  <si>
    <t>Профессиональный казахский язык</t>
  </si>
  <si>
    <t>Профессиональный иностранный язык</t>
  </si>
  <si>
    <t>Торговые вычисления</t>
  </si>
  <si>
    <t>ПМ 04</t>
  </si>
  <si>
    <t>Оформление и реализация готовой продукции</t>
  </si>
  <si>
    <t>МОО 01</t>
  </si>
  <si>
    <t>ПА 01</t>
  </si>
  <si>
    <t>Промежуточная аттестация</t>
  </si>
  <si>
    <t>ИА 01</t>
  </si>
  <si>
    <t>Итоговая аттестация</t>
  </si>
  <si>
    <t>ПМ 05</t>
  </si>
  <si>
    <t>Технология мучных кондитерских изделий</t>
  </si>
  <si>
    <t>ПМ 06</t>
  </si>
  <si>
    <t>Разделка теста, формование изделий из теста</t>
  </si>
  <si>
    <t>Производственное обучение</t>
  </si>
  <si>
    <t>ПМ 07</t>
  </si>
  <si>
    <t>ПМ 08</t>
  </si>
  <si>
    <t>Основы физологии и питании, санитарии и гигиены</t>
  </si>
  <si>
    <t>ПМ 09</t>
  </si>
  <si>
    <t>Оформление мучных и кондитерских изделии</t>
  </si>
  <si>
    <t>МОО  02</t>
  </si>
  <si>
    <t>ПА 02</t>
  </si>
  <si>
    <t>ИА 02</t>
  </si>
  <si>
    <t>ПМ 10</t>
  </si>
  <si>
    <t>Подготовка официанта к обслуживаниию в соответсвии со стандартами предприятия</t>
  </si>
  <si>
    <t>Профессиональная эстетика и дизайн</t>
  </si>
  <si>
    <t>Психология и этика профессиональной деятельности</t>
  </si>
  <si>
    <t>Профессиональная практика</t>
  </si>
  <si>
    <t>ПМ 11</t>
  </si>
  <si>
    <t>Презентация блюд по меню на казахском, русском и английском языках</t>
  </si>
  <si>
    <t>Профессиоанальная эстетика и дизайн</t>
  </si>
  <si>
    <t>Профессиональтный казахский язык</t>
  </si>
  <si>
    <t>Профессиоанльный иностранный язык</t>
  </si>
  <si>
    <t>Кулинарная характеристика блюд</t>
  </si>
  <si>
    <t>ПМ 12</t>
  </si>
  <si>
    <t>Подготовка обеденного зала к обслуживанию</t>
  </si>
  <si>
    <t>ПМ 13</t>
  </si>
  <si>
    <t>Подготовка банкетного зала и обслуживание банкета</t>
  </si>
  <si>
    <t xml:space="preserve">Профессиональная практика </t>
  </si>
  <si>
    <t>ПМ 14</t>
  </si>
  <si>
    <t xml:space="preserve"> Обслуживание посетителей</t>
  </si>
  <si>
    <t>Кулинарная характеристика блюд и напитков</t>
  </si>
  <si>
    <t>МОО 03</t>
  </si>
  <si>
    <t>ПА 03</t>
  </si>
  <si>
    <t>ИА 03</t>
  </si>
  <si>
    <t>Консультации</t>
  </si>
  <si>
    <t>Факультативы</t>
  </si>
  <si>
    <t>Религиоведение</t>
  </si>
  <si>
    <t>IT-информационные технологии</t>
  </si>
  <si>
    <t>Модули определяемые организацией образования</t>
  </si>
  <si>
    <t>МОО</t>
  </si>
  <si>
    <t>Управление операциями в питании</t>
  </si>
  <si>
    <t>К</t>
  </si>
  <si>
    <t>Ф</t>
  </si>
  <si>
    <t>Итого:</t>
  </si>
  <si>
    <t>Квалификация 0508012  "Повар"</t>
  </si>
  <si>
    <t>Ф01</t>
  </si>
  <si>
    <t>Ф02</t>
  </si>
  <si>
    <t>Ф03</t>
  </si>
  <si>
    <t>Ф04</t>
  </si>
  <si>
    <t>Ф05</t>
  </si>
  <si>
    <t>Ф06</t>
  </si>
  <si>
    <t>БМ02</t>
  </si>
  <si>
    <t>Квалификация  0508022 "Кондитер"</t>
  </si>
  <si>
    <t>Квалификация 0508042 "Официант"</t>
  </si>
  <si>
    <t>Оборудование предприятий питания</t>
  </si>
  <si>
    <t xml:space="preserve">Экономика предприятий питания </t>
  </si>
  <si>
    <t>Основы стандартизации, сертификации и метрологии</t>
  </si>
  <si>
    <t>Экономика предприятий питания</t>
  </si>
  <si>
    <t>Понимание истории, роль и место Казахстана в мировом сообществе</t>
  </si>
  <si>
    <t>Выполнение первичной кулинарной обработки с учетом особенностей используемого сырья</t>
  </si>
  <si>
    <t>Выполнение тепловой кулинарной обработки продуктов с использовнием различных способов</t>
  </si>
  <si>
    <t>Технология приготовления пищии</t>
  </si>
  <si>
    <t>Приготовления отделочных полуфабрикатов, фарша и начинки</t>
  </si>
  <si>
    <t>Основы физологии  питания, санитарии и гигиены</t>
  </si>
  <si>
    <t>Организация обслуживания посетителей</t>
  </si>
  <si>
    <t>Выделение контрольных критических точек в процессе приготовления пищи и анализ возникающих рисков, ведущих к снижению качества готовой продукции</t>
  </si>
  <si>
    <t>Итого на обязательное обучение</t>
  </si>
  <si>
    <t>Приготовление кондитерских изделий народов мира</t>
  </si>
  <si>
    <t>Приготовление коктейлей</t>
  </si>
  <si>
    <t>Р</t>
  </si>
  <si>
    <t>Резерв времени</t>
  </si>
  <si>
    <t>Основы проектной деятельности</t>
  </si>
  <si>
    <t>Подготовка к World skills</t>
  </si>
  <si>
    <t>Основы предпринимательской деятельности</t>
  </si>
  <si>
    <t>Технология приготовления пищи</t>
  </si>
  <si>
    <t>Физическая литература</t>
  </si>
  <si>
    <t>Итого по семестрам</t>
  </si>
  <si>
    <t>Подготовка сырья и                 замес теста</t>
  </si>
  <si>
    <t>1,2,3</t>
  </si>
  <si>
    <t>Выпечка мучных полуфабрикатов и изделий             из теста</t>
  </si>
  <si>
    <t>К01</t>
  </si>
  <si>
    <t>К02</t>
  </si>
  <si>
    <t>К03</t>
  </si>
  <si>
    <t>ПМ01</t>
  </si>
  <si>
    <t>ПМ07</t>
  </si>
  <si>
    <t>К04</t>
  </si>
  <si>
    <t>ПМ13</t>
  </si>
  <si>
    <t>К05</t>
  </si>
  <si>
    <t>Консультации по итоговой аттестации</t>
  </si>
  <si>
    <t>Резерв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</si>
  <si>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</si>
  <si>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</si>
  <si>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Спортивные секции (Мое здоровье)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</si>
</sst>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/>
    </xf>
    <xf numFmtId="0" fontId="3" fillId="0" borderId="7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0" xfId="0" applyFill="1"/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0" fillId="0" borderId="14" xfId="0" applyBorder="1"/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center"/>
    </xf>
    <xf numFmtId="0" fontId="3" fillId="5" borderId="39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left" vertical="center"/>
    </xf>
    <xf numFmtId="0" fontId="3" fillId="5" borderId="47" xfId="0" applyFont="1" applyFill="1" applyBorder="1" applyAlignment="1">
      <alignment horizontal="left" vertical="center"/>
    </xf>
    <xf numFmtId="0" fontId="3" fillId="5" borderId="22" xfId="0" applyFont="1" applyFill="1" applyBorder="1" applyAlignment="1"/>
    <xf numFmtId="0" fontId="3" fillId="5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tabSelected="1" zoomScale="95" zoomScaleNormal="95" workbookViewId="0">
      <selection activeCell="O31" sqref="O31"/>
    </sheetView>
  </sheetViews>
  <sheetFormatPr defaultRowHeight="15" x14ac:dyDescent="0.25"/>
  <cols>
    <col min="2" max="2" width="32.140625" customWidth="1"/>
    <col min="6" max="6" width="10.85546875" customWidth="1"/>
    <col min="7" max="7" width="14.7109375" customWidth="1"/>
    <col min="8" max="8" width="12.5703125" customWidth="1"/>
    <col min="9" max="9" width="9.140625" customWidth="1"/>
  </cols>
  <sheetData>
    <row r="1" spans="1:18" ht="26.25" customHeight="1" thickBot="1" x14ac:dyDescent="0.3">
      <c r="A1" s="134" t="s">
        <v>135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8" ht="18.75" x14ac:dyDescent="0.25">
      <c r="A2" s="128" t="s">
        <v>1</v>
      </c>
      <c r="B2" s="131" t="s">
        <v>2</v>
      </c>
      <c r="C2" s="119" t="s">
        <v>0</v>
      </c>
      <c r="D2" s="119"/>
      <c r="E2" s="120"/>
      <c r="F2" s="119" t="s">
        <v>6</v>
      </c>
      <c r="G2" s="119"/>
      <c r="H2" s="119"/>
      <c r="I2" s="119"/>
      <c r="J2" s="162" t="s">
        <v>12</v>
      </c>
      <c r="K2" s="163"/>
      <c r="L2" s="164" t="s">
        <v>15</v>
      </c>
      <c r="M2" s="164"/>
    </row>
    <row r="3" spans="1:18" ht="15.75" thickBot="1" x14ac:dyDescent="0.3">
      <c r="A3" s="129"/>
      <c r="B3" s="132"/>
      <c r="C3" s="121"/>
      <c r="D3" s="121"/>
      <c r="E3" s="122"/>
      <c r="F3" s="165" t="s">
        <v>8</v>
      </c>
      <c r="G3" s="123" t="s">
        <v>7</v>
      </c>
      <c r="H3" s="124"/>
      <c r="I3" s="125"/>
      <c r="J3" s="20" t="s">
        <v>13</v>
      </c>
      <c r="K3" s="20" t="s">
        <v>14</v>
      </c>
      <c r="L3" s="20" t="s">
        <v>16</v>
      </c>
      <c r="M3" s="20" t="s">
        <v>17</v>
      </c>
    </row>
    <row r="4" spans="1:18" ht="15.75" thickBot="1" x14ac:dyDescent="0.3">
      <c r="A4" s="129"/>
      <c r="B4" s="132"/>
      <c r="C4" s="121"/>
      <c r="D4" s="121"/>
      <c r="E4" s="122"/>
      <c r="F4" s="166"/>
      <c r="G4" s="126"/>
      <c r="H4" s="127"/>
      <c r="I4" s="127"/>
      <c r="J4" s="168">
        <v>17</v>
      </c>
      <c r="K4" s="170">
        <v>23</v>
      </c>
      <c r="L4" s="170">
        <v>20</v>
      </c>
      <c r="M4" s="172">
        <v>20</v>
      </c>
    </row>
    <row r="5" spans="1:18" ht="178.5" thickBot="1" x14ac:dyDescent="0.3">
      <c r="A5" s="129"/>
      <c r="B5" s="132"/>
      <c r="C5" s="14" t="s">
        <v>3</v>
      </c>
      <c r="D5" s="14" t="s">
        <v>4</v>
      </c>
      <c r="E5" s="15" t="s">
        <v>5</v>
      </c>
      <c r="F5" s="166"/>
      <c r="G5" s="16" t="s">
        <v>9</v>
      </c>
      <c r="H5" s="16" t="s">
        <v>10</v>
      </c>
      <c r="I5" s="23" t="s">
        <v>11</v>
      </c>
      <c r="J5" s="169"/>
      <c r="K5" s="171"/>
      <c r="L5" s="171"/>
      <c r="M5" s="173"/>
      <c r="Q5" t="s">
        <v>136</v>
      </c>
      <c r="R5" s="93"/>
    </row>
    <row r="6" spans="1:18" ht="90" x14ac:dyDescent="0.25">
      <c r="A6" s="130"/>
      <c r="B6" s="133"/>
      <c r="C6" s="4" t="s">
        <v>3</v>
      </c>
      <c r="D6" s="4" t="s">
        <v>4</v>
      </c>
      <c r="E6" s="17" t="s">
        <v>5</v>
      </c>
      <c r="F6" s="167"/>
      <c r="G6" s="18" t="s">
        <v>9</v>
      </c>
      <c r="H6" s="18" t="s">
        <v>10</v>
      </c>
      <c r="I6" s="19"/>
      <c r="J6" s="21"/>
      <c r="K6" s="22"/>
      <c r="L6" s="22"/>
      <c r="M6" s="22"/>
    </row>
    <row r="7" spans="1:18" x14ac:dyDescent="0.25">
      <c r="A7" s="9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11</v>
      </c>
      <c r="J7" s="3">
        <v>12</v>
      </c>
      <c r="K7" s="3">
        <v>13</v>
      </c>
      <c r="L7" s="3">
        <v>15</v>
      </c>
      <c r="M7" s="3">
        <v>16</v>
      </c>
    </row>
    <row r="8" spans="1:18" x14ac:dyDescent="0.25">
      <c r="A8" s="135" t="s">
        <v>18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</row>
    <row r="9" spans="1:18" x14ac:dyDescent="0.25">
      <c r="A9" s="11" t="s">
        <v>20</v>
      </c>
      <c r="B9" s="10" t="s">
        <v>21</v>
      </c>
      <c r="C9" s="4"/>
      <c r="D9" s="4"/>
      <c r="E9" s="26"/>
      <c r="F9" s="5">
        <f>F11+F13</f>
        <v>232</v>
      </c>
      <c r="G9" s="5">
        <f>G11+G13</f>
        <v>84</v>
      </c>
      <c r="H9" s="5">
        <f>H11</f>
        <v>148</v>
      </c>
      <c r="I9" s="5"/>
      <c r="J9" s="5">
        <f>J11+J13</f>
        <v>58</v>
      </c>
      <c r="K9" s="5">
        <f>K11+K13</f>
        <v>102</v>
      </c>
      <c r="L9" s="5">
        <f>L11</f>
        <v>36</v>
      </c>
      <c r="M9" s="5">
        <f>M11</f>
        <v>36</v>
      </c>
    </row>
    <row r="10" spans="1:18" x14ac:dyDescent="0.25">
      <c r="A10" s="24"/>
      <c r="B10" s="25"/>
      <c r="C10" s="13"/>
      <c r="D10" s="13"/>
      <c r="E10" s="27"/>
      <c r="F10" s="13">
        <v>232</v>
      </c>
      <c r="G10" s="13">
        <v>84</v>
      </c>
      <c r="H10" s="13">
        <v>148</v>
      </c>
      <c r="I10" s="20"/>
      <c r="J10" s="20"/>
      <c r="K10" s="20"/>
      <c r="L10" s="20"/>
      <c r="M10" s="20"/>
    </row>
    <row r="11" spans="1:18" ht="37.5" customHeight="1" thickBot="1" x14ac:dyDescent="0.3">
      <c r="A11" s="29" t="s">
        <v>22</v>
      </c>
      <c r="B11" s="30" t="s">
        <v>23</v>
      </c>
      <c r="C11" s="13"/>
      <c r="D11" s="20">
        <v>1.2</v>
      </c>
      <c r="E11" s="36">
        <v>1</v>
      </c>
      <c r="F11" s="20">
        <f>F12</f>
        <v>150</v>
      </c>
      <c r="G11" s="20">
        <f>G12</f>
        <v>2</v>
      </c>
      <c r="H11" s="20">
        <f>H12</f>
        <v>148</v>
      </c>
      <c r="I11" s="13"/>
      <c r="J11" s="20">
        <f>J12</f>
        <v>28</v>
      </c>
      <c r="K11" s="20">
        <f>K12</f>
        <v>50</v>
      </c>
      <c r="L11" s="20">
        <f>L12</f>
        <v>36</v>
      </c>
      <c r="M11" s="20">
        <f>M12</f>
        <v>36</v>
      </c>
    </row>
    <row r="12" spans="1:18" ht="28.5" customHeight="1" thickBot="1" x14ac:dyDescent="0.3">
      <c r="A12" s="31"/>
      <c r="B12" s="32" t="s">
        <v>120</v>
      </c>
      <c r="C12" s="61">
        <v>4</v>
      </c>
      <c r="D12" s="13" t="s">
        <v>123</v>
      </c>
      <c r="E12" s="27"/>
      <c r="F12" s="13">
        <f>G12+H12</f>
        <v>150</v>
      </c>
      <c r="G12" s="13">
        <v>2</v>
      </c>
      <c r="H12" s="13">
        <v>148</v>
      </c>
      <c r="I12" s="13"/>
      <c r="J12" s="13">
        <v>28</v>
      </c>
      <c r="K12" s="13">
        <v>50</v>
      </c>
      <c r="L12" s="13">
        <v>36</v>
      </c>
      <c r="M12" s="13">
        <v>36</v>
      </c>
    </row>
    <row r="13" spans="1:18" ht="48.75" customHeight="1" x14ac:dyDescent="0.25">
      <c r="A13" s="33" t="s">
        <v>96</v>
      </c>
      <c r="B13" s="34" t="s">
        <v>103</v>
      </c>
      <c r="C13" s="4"/>
      <c r="D13" s="5">
        <v>1</v>
      </c>
      <c r="E13" s="5"/>
      <c r="F13" s="5">
        <f>F14</f>
        <v>82</v>
      </c>
      <c r="G13" s="5">
        <f>G14</f>
        <v>82</v>
      </c>
      <c r="H13" s="4"/>
      <c r="I13" s="4"/>
      <c r="J13" s="5">
        <f>J14</f>
        <v>30</v>
      </c>
      <c r="K13" s="5">
        <f>K14</f>
        <v>52</v>
      </c>
      <c r="L13" s="4"/>
      <c r="M13" s="4"/>
    </row>
    <row r="14" spans="1:18" ht="46.5" customHeight="1" x14ac:dyDescent="0.25">
      <c r="A14" s="33"/>
      <c r="B14" s="35" t="s">
        <v>19</v>
      </c>
      <c r="C14" s="4"/>
      <c r="D14" s="4">
        <v>1</v>
      </c>
      <c r="E14" s="4"/>
      <c r="F14" s="4">
        <f>G14</f>
        <v>82</v>
      </c>
      <c r="G14" s="4">
        <v>82</v>
      </c>
      <c r="H14" s="4"/>
      <c r="I14" s="4"/>
      <c r="J14" s="4">
        <v>30</v>
      </c>
      <c r="K14" s="4">
        <v>52</v>
      </c>
      <c r="L14" s="4"/>
      <c r="M14" s="4"/>
    </row>
    <row r="15" spans="1:18" ht="15.75" thickBot="1" x14ac:dyDescent="0.3">
      <c r="A15" s="154" t="s">
        <v>89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</row>
    <row r="16" spans="1:18" ht="15.75" thickBot="1" x14ac:dyDescent="0.3">
      <c r="A16" s="7" t="s">
        <v>24</v>
      </c>
      <c r="B16" s="6" t="s">
        <v>25</v>
      </c>
      <c r="C16" s="38"/>
      <c r="D16" s="38"/>
      <c r="E16" s="39"/>
      <c r="F16" s="40">
        <f>F18+F24+F31+F41+F50</f>
        <v>1208</v>
      </c>
      <c r="G16" s="40">
        <f>G18+G24+G31+G41+G50</f>
        <v>352</v>
      </c>
      <c r="H16" s="40">
        <f>H24+H31+H41</f>
        <v>244</v>
      </c>
      <c r="I16" s="40">
        <f>I24+I31+I41</f>
        <v>612</v>
      </c>
      <c r="J16" s="99">
        <f>J18+J24+J31</f>
        <v>518</v>
      </c>
      <c r="K16" s="99">
        <f>K31+K41+K50</f>
        <v>690</v>
      </c>
      <c r="L16" s="40"/>
      <c r="M16" s="40"/>
    </row>
    <row r="17" spans="1:13" ht="15.75" thickBot="1" x14ac:dyDescent="0.3">
      <c r="A17" s="37"/>
      <c r="B17" s="12"/>
      <c r="C17" s="38"/>
      <c r="D17" s="38"/>
      <c r="E17" s="39"/>
      <c r="F17" s="38">
        <v>1208</v>
      </c>
      <c r="G17" s="38">
        <v>352</v>
      </c>
      <c r="H17" s="38">
        <v>244</v>
      </c>
      <c r="I17" s="38">
        <v>612</v>
      </c>
      <c r="J17" s="99"/>
      <c r="K17" s="99"/>
      <c r="L17" s="40"/>
      <c r="M17" s="40"/>
    </row>
    <row r="18" spans="1:13" ht="90.75" customHeight="1" thickBot="1" x14ac:dyDescent="0.3">
      <c r="A18" s="151" t="s">
        <v>26</v>
      </c>
      <c r="B18" s="65" t="s">
        <v>110</v>
      </c>
      <c r="C18" s="40"/>
      <c r="D18" s="40">
        <v>1</v>
      </c>
      <c r="E18" s="41">
        <v>1</v>
      </c>
      <c r="F18" s="40">
        <f>F19+F20+F21+F22+F23</f>
        <v>64</v>
      </c>
      <c r="G18" s="40">
        <f>G19+G20+G21+G22+G23</f>
        <v>64</v>
      </c>
      <c r="H18" s="40"/>
      <c r="I18" s="40"/>
      <c r="J18" s="99">
        <f>SUM(J19:J23)</f>
        <v>64</v>
      </c>
      <c r="K18" s="99"/>
      <c r="L18" s="40"/>
      <c r="M18" s="40"/>
    </row>
    <row r="19" spans="1:13" x14ac:dyDescent="0.25">
      <c r="A19" s="152"/>
      <c r="B19" s="62" t="s">
        <v>119</v>
      </c>
      <c r="C19" s="43"/>
      <c r="D19" s="43">
        <v>1</v>
      </c>
      <c r="E19" s="44">
        <v>1</v>
      </c>
      <c r="F19" s="43">
        <f>G19</f>
        <v>16</v>
      </c>
      <c r="G19" s="43">
        <v>16</v>
      </c>
      <c r="H19" s="43"/>
      <c r="I19" s="43"/>
      <c r="J19" s="100">
        <f>F19</f>
        <v>16</v>
      </c>
      <c r="K19" s="100"/>
      <c r="L19" s="43"/>
      <c r="M19" s="43"/>
    </row>
    <row r="20" spans="1:13" ht="30.75" customHeight="1" x14ac:dyDescent="0.25">
      <c r="A20" s="152"/>
      <c r="B20" s="64" t="s">
        <v>27</v>
      </c>
      <c r="C20" s="4"/>
      <c r="D20" s="4">
        <v>1</v>
      </c>
      <c r="E20" s="26">
        <v>1</v>
      </c>
      <c r="F20" s="4">
        <f>G20</f>
        <v>14</v>
      </c>
      <c r="G20" s="4">
        <v>14</v>
      </c>
      <c r="H20" s="4"/>
      <c r="I20" s="4"/>
      <c r="J20" s="101">
        <f>F20</f>
        <v>14</v>
      </c>
      <c r="K20" s="101"/>
      <c r="L20" s="4"/>
      <c r="M20" s="4"/>
    </row>
    <row r="21" spans="1:13" x14ac:dyDescent="0.25">
      <c r="A21" s="152"/>
      <c r="B21" s="63" t="s">
        <v>28</v>
      </c>
      <c r="C21" s="4"/>
      <c r="D21" s="4">
        <v>1</v>
      </c>
      <c r="E21" s="26">
        <v>1</v>
      </c>
      <c r="F21" s="4">
        <f>G21</f>
        <v>14</v>
      </c>
      <c r="G21" s="4">
        <v>14</v>
      </c>
      <c r="H21" s="4"/>
      <c r="I21" s="4"/>
      <c r="J21" s="101">
        <f>F21</f>
        <v>14</v>
      </c>
      <c r="K21" s="101"/>
      <c r="L21" s="4"/>
      <c r="M21" s="4"/>
    </row>
    <row r="22" spans="1:13" ht="27.75" customHeight="1" x14ac:dyDescent="0.25">
      <c r="A22" s="152"/>
      <c r="B22" s="64" t="s">
        <v>29</v>
      </c>
      <c r="C22" s="4"/>
      <c r="D22" s="4">
        <v>1</v>
      </c>
      <c r="E22" s="26">
        <v>1</v>
      </c>
      <c r="F22" s="4">
        <f>G22</f>
        <v>14</v>
      </c>
      <c r="G22" s="4">
        <v>14</v>
      </c>
      <c r="H22" s="4"/>
      <c r="I22" s="4"/>
      <c r="J22" s="101">
        <f>F22</f>
        <v>14</v>
      </c>
      <c r="K22" s="101"/>
      <c r="L22" s="4"/>
      <c r="M22" s="4"/>
    </row>
    <row r="23" spans="1:13" ht="15" customHeight="1" thickBot="1" x14ac:dyDescent="0.3">
      <c r="A23" s="153"/>
      <c r="B23" s="68" t="s">
        <v>102</v>
      </c>
      <c r="C23" s="46"/>
      <c r="D23" s="46"/>
      <c r="E23" s="47"/>
      <c r="F23" s="46">
        <f>G23</f>
        <v>6</v>
      </c>
      <c r="G23" s="46">
        <v>6</v>
      </c>
      <c r="H23" s="46"/>
      <c r="I23" s="46"/>
      <c r="J23" s="102">
        <f>F23</f>
        <v>6</v>
      </c>
      <c r="K23" s="102"/>
      <c r="L23" s="46"/>
      <c r="M23" s="46"/>
    </row>
    <row r="24" spans="1:13" ht="60.75" customHeight="1" thickBot="1" x14ac:dyDescent="0.3">
      <c r="A24" s="151" t="s">
        <v>30</v>
      </c>
      <c r="B24" s="65" t="s">
        <v>104</v>
      </c>
      <c r="C24" s="40">
        <v>1</v>
      </c>
      <c r="D24" s="40"/>
      <c r="E24" s="40"/>
      <c r="F24" s="40">
        <f>SUM(F25:F30)</f>
        <v>274</v>
      </c>
      <c r="G24" s="40">
        <f>G25+G26+G27+G28</f>
        <v>94</v>
      </c>
      <c r="H24" s="40">
        <f>H25+H26+H28+H27</f>
        <v>54</v>
      </c>
      <c r="I24" s="40">
        <f>I29+I30</f>
        <v>126</v>
      </c>
      <c r="J24" s="99">
        <f>SUM(J25:J30)</f>
        <v>274</v>
      </c>
      <c r="K24" s="99"/>
      <c r="L24" s="40"/>
      <c r="M24" s="40"/>
    </row>
    <row r="25" spans="1:13" x14ac:dyDescent="0.25">
      <c r="A25" s="152"/>
      <c r="B25" s="62" t="s">
        <v>119</v>
      </c>
      <c r="C25" s="43">
        <v>1</v>
      </c>
      <c r="D25" s="43"/>
      <c r="E25" s="43"/>
      <c r="F25" s="43">
        <f>G25+H25</f>
        <v>64</v>
      </c>
      <c r="G25" s="43">
        <v>28</v>
      </c>
      <c r="H25" s="43">
        <v>36</v>
      </c>
      <c r="I25" s="43"/>
      <c r="J25" s="100">
        <f>F25</f>
        <v>64</v>
      </c>
      <c r="K25" s="100"/>
      <c r="L25" s="43"/>
      <c r="M25" s="43"/>
    </row>
    <row r="26" spans="1:13" ht="30" customHeight="1" x14ac:dyDescent="0.25">
      <c r="A26" s="152"/>
      <c r="B26" s="64" t="s">
        <v>27</v>
      </c>
      <c r="C26" s="4"/>
      <c r="D26" s="4"/>
      <c r="E26" s="4"/>
      <c r="F26" s="4">
        <f>G26+H26</f>
        <v>24</v>
      </c>
      <c r="G26" s="4">
        <v>18</v>
      </c>
      <c r="H26" s="4">
        <v>6</v>
      </c>
      <c r="I26" s="4"/>
      <c r="J26" s="101">
        <f>F26</f>
        <v>24</v>
      </c>
      <c r="K26" s="101"/>
      <c r="L26" s="4"/>
      <c r="M26" s="4"/>
    </row>
    <row r="27" spans="1:13" x14ac:dyDescent="0.25">
      <c r="A27" s="152"/>
      <c r="B27" s="63" t="s">
        <v>31</v>
      </c>
      <c r="C27" s="4">
        <v>1</v>
      </c>
      <c r="D27" s="4"/>
      <c r="E27" s="4"/>
      <c r="F27" s="4">
        <f>G27+H27</f>
        <v>30</v>
      </c>
      <c r="G27" s="4">
        <v>24</v>
      </c>
      <c r="H27" s="4">
        <v>6</v>
      </c>
      <c r="I27" s="4"/>
      <c r="J27" s="101">
        <f>F28</f>
        <v>30</v>
      </c>
      <c r="K27" s="101"/>
      <c r="L27" s="4"/>
      <c r="M27" s="4"/>
    </row>
    <row r="28" spans="1:13" ht="30" x14ac:dyDescent="0.25">
      <c r="A28" s="152"/>
      <c r="B28" s="64" t="s">
        <v>99</v>
      </c>
      <c r="C28" s="4">
        <v>1</v>
      </c>
      <c r="D28" s="4"/>
      <c r="E28" s="4"/>
      <c r="F28" s="4">
        <f>G28+H28</f>
        <v>30</v>
      </c>
      <c r="G28" s="4">
        <v>24</v>
      </c>
      <c r="H28" s="4">
        <v>6</v>
      </c>
      <c r="I28" s="4"/>
      <c r="J28" s="101">
        <f>F28</f>
        <v>30</v>
      </c>
      <c r="K28" s="101"/>
      <c r="L28" s="4"/>
      <c r="M28" s="4"/>
    </row>
    <row r="29" spans="1:13" x14ac:dyDescent="0.25">
      <c r="A29" s="152"/>
      <c r="B29" s="63" t="s">
        <v>48</v>
      </c>
      <c r="C29" s="4"/>
      <c r="D29" s="4"/>
      <c r="E29" s="4"/>
      <c r="F29" s="4">
        <f>I29</f>
        <v>36</v>
      </c>
      <c r="G29" s="4"/>
      <c r="H29" s="4"/>
      <c r="I29" s="4">
        <v>36</v>
      </c>
      <c r="J29" s="101">
        <f>F29</f>
        <v>36</v>
      </c>
      <c r="K29" s="101"/>
      <c r="L29" s="4"/>
      <c r="M29" s="4"/>
    </row>
    <row r="30" spans="1:13" ht="15.75" thickBot="1" x14ac:dyDescent="0.3">
      <c r="A30" s="153"/>
      <c r="B30" s="70" t="s">
        <v>32</v>
      </c>
      <c r="C30" s="46"/>
      <c r="D30" s="46"/>
      <c r="E30" s="46"/>
      <c r="F30" s="46">
        <f>I30</f>
        <v>90</v>
      </c>
      <c r="G30" s="46"/>
      <c r="H30" s="46"/>
      <c r="I30" s="46">
        <v>90</v>
      </c>
      <c r="J30" s="102">
        <f>F30</f>
        <v>90</v>
      </c>
      <c r="K30" s="102"/>
      <c r="L30" s="46"/>
      <c r="M30" s="46"/>
    </row>
    <row r="31" spans="1:13" ht="57" customHeight="1" thickBot="1" x14ac:dyDescent="0.3">
      <c r="A31" s="158" t="s">
        <v>33</v>
      </c>
      <c r="B31" s="65" t="s">
        <v>105</v>
      </c>
      <c r="C31" s="40">
        <v>1</v>
      </c>
      <c r="D31" s="40"/>
      <c r="E31" s="40"/>
      <c r="F31" s="40">
        <f>SUM(F32:F40)</f>
        <v>708</v>
      </c>
      <c r="G31" s="40">
        <f>SUM(G32:G40)</f>
        <v>140</v>
      </c>
      <c r="H31" s="40">
        <f>SUM(H32:H40)</f>
        <v>154</v>
      </c>
      <c r="I31" s="40">
        <f>SUM(I33:I40)</f>
        <v>414</v>
      </c>
      <c r="J31" s="99">
        <f>SUM(J32:J40)</f>
        <v>180</v>
      </c>
      <c r="K31" s="99">
        <f>SUM(K32:K40)</f>
        <v>528</v>
      </c>
      <c r="L31" s="40"/>
      <c r="M31" s="40"/>
    </row>
    <row r="32" spans="1:13" x14ac:dyDescent="0.25">
      <c r="A32" s="159"/>
      <c r="B32" s="62" t="s">
        <v>119</v>
      </c>
      <c r="C32" s="43">
        <v>1</v>
      </c>
      <c r="D32" s="43"/>
      <c r="E32" s="43"/>
      <c r="F32" s="43">
        <f>G32+H32</f>
        <v>126</v>
      </c>
      <c r="G32" s="43">
        <v>62</v>
      </c>
      <c r="H32" s="43">
        <v>64</v>
      </c>
      <c r="I32" s="43"/>
      <c r="J32" s="100">
        <v>72</v>
      </c>
      <c r="K32" s="100">
        <v>54</v>
      </c>
      <c r="L32" s="43"/>
      <c r="M32" s="43"/>
    </row>
    <row r="33" spans="1:13" ht="30.75" customHeight="1" x14ac:dyDescent="0.25">
      <c r="A33" s="159"/>
      <c r="B33" s="64" t="s">
        <v>27</v>
      </c>
      <c r="C33" s="4"/>
      <c r="D33" s="4"/>
      <c r="E33" s="4"/>
      <c r="F33" s="4">
        <f>G33+H33</f>
        <v>18</v>
      </c>
      <c r="G33" s="4">
        <v>12</v>
      </c>
      <c r="H33" s="4">
        <v>6</v>
      </c>
      <c r="I33" s="4"/>
      <c r="J33" s="101">
        <f>F33</f>
        <v>18</v>
      </c>
      <c r="K33" s="101"/>
      <c r="L33" s="4"/>
      <c r="M33" s="4"/>
    </row>
    <row r="34" spans="1:13" x14ac:dyDescent="0.25">
      <c r="A34" s="159"/>
      <c r="B34" s="63" t="s">
        <v>31</v>
      </c>
      <c r="C34" s="4"/>
      <c r="D34" s="4"/>
      <c r="E34" s="4"/>
      <c r="F34" s="4">
        <f>G34+H34</f>
        <v>30</v>
      </c>
      <c r="G34" s="4">
        <v>24</v>
      </c>
      <c r="H34" s="4">
        <v>6</v>
      </c>
      <c r="I34" s="4"/>
      <c r="J34" s="101">
        <f>F34</f>
        <v>30</v>
      </c>
      <c r="K34" s="101"/>
      <c r="L34" s="4"/>
      <c r="M34" s="4"/>
    </row>
    <row r="35" spans="1:13" ht="30" x14ac:dyDescent="0.25">
      <c r="A35" s="159"/>
      <c r="B35" s="64" t="s">
        <v>99</v>
      </c>
      <c r="C35" s="4"/>
      <c r="D35" s="4"/>
      <c r="E35" s="4"/>
      <c r="F35" s="4">
        <f>G35+H35</f>
        <v>30</v>
      </c>
      <c r="G35" s="4">
        <v>24</v>
      </c>
      <c r="H35" s="4">
        <v>6</v>
      </c>
      <c r="I35" s="4"/>
      <c r="J35" s="101">
        <f>F35</f>
        <v>30</v>
      </c>
      <c r="K35" s="101"/>
      <c r="L35" s="4"/>
      <c r="M35" s="4"/>
    </row>
    <row r="36" spans="1:13" ht="30" x14ac:dyDescent="0.25">
      <c r="A36" s="159"/>
      <c r="B36" s="64" t="s">
        <v>34</v>
      </c>
      <c r="C36" s="4"/>
      <c r="D36" s="4"/>
      <c r="E36" s="4"/>
      <c r="F36" s="4">
        <f>H36</f>
        <v>30</v>
      </c>
      <c r="G36" s="4"/>
      <c r="H36" s="4">
        <v>30</v>
      </c>
      <c r="I36" s="4"/>
      <c r="J36" s="101"/>
      <c r="K36" s="101">
        <f>F36</f>
        <v>30</v>
      </c>
      <c r="L36" s="4"/>
      <c r="M36" s="4"/>
    </row>
    <row r="37" spans="1:13" ht="30" x14ac:dyDescent="0.25">
      <c r="A37" s="159"/>
      <c r="B37" s="64" t="s">
        <v>35</v>
      </c>
      <c r="C37" s="4"/>
      <c r="D37" s="4"/>
      <c r="E37" s="4"/>
      <c r="F37" s="4">
        <f>H37</f>
        <v>30</v>
      </c>
      <c r="G37" s="4"/>
      <c r="H37" s="4">
        <v>30</v>
      </c>
      <c r="I37" s="4"/>
      <c r="J37" s="101">
        <f>F37</f>
        <v>30</v>
      </c>
      <c r="K37" s="101"/>
      <c r="L37" s="4"/>
      <c r="M37" s="4"/>
    </row>
    <row r="38" spans="1:13" x14ac:dyDescent="0.25">
      <c r="A38" s="159"/>
      <c r="B38" s="63" t="s">
        <v>36</v>
      </c>
      <c r="C38" s="4"/>
      <c r="D38" s="4"/>
      <c r="E38" s="4"/>
      <c r="F38" s="4">
        <f>G38+H38</f>
        <v>30</v>
      </c>
      <c r="G38" s="4">
        <v>18</v>
      </c>
      <c r="H38" s="4">
        <v>12</v>
      </c>
      <c r="I38" s="4"/>
      <c r="J38" s="101"/>
      <c r="K38" s="101">
        <f>F38</f>
        <v>30</v>
      </c>
      <c r="L38" s="4"/>
      <c r="M38" s="4"/>
    </row>
    <row r="39" spans="1:13" x14ac:dyDescent="0.25">
      <c r="A39" s="159"/>
      <c r="B39" s="63" t="s">
        <v>48</v>
      </c>
      <c r="C39" s="4"/>
      <c r="D39" s="4"/>
      <c r="E39" s="4"/>
      <c r="F39" s="4">
        <f>I39</f>
        <v>144</v>
      </c>
      <c r="G39" s="4"/>
      <c r="H39" s="4"/>
      <c r="I39" s="4">
        <v>144</v>
      </c>
      <c r="J39" s="101"/>
      <c r="K39" s="101">
        <f>F39</f>
        <v>144</v>
      </c>
      <c r="L39" s="4"/>
      <c r="M39" s="4"/>
    </row>
    <row r="40" spans="1:13" ht="15.75" thickBot="1" x14ac:dyDescent="0.3">
      <c r="A40" s="160"/>
      <c r="B40" s="70" t="s">
        <v>32</v>
      </c>
      <c r="C40" s="46"/>
      <c r="D40" s="46"/>
      <c r="E40" s="46"/>
      <c r="F40" s="46">
        <f>I40</f>
        <v>270</v>
      </c>
      <c r="G40" s="46"/>
      <c r="H40" s="46"/>
      <c r="I40" s="46">
        <v>270</v>
      </c>
      <c r="J40" s="102"/>
      <c r="K40" s="102">
        <f>I40</f>
        <v>270</v>
      </c>
      <c r="L40" s="46"/>
      <c r="M40" s="46"/>
    </row>
    <row r="41" spans="1:13" ht="29.25" customHeight="1" thickBot="1" x14ac:dyDescent="0.3">
      <c r="A41" s="151" t="s">
        <v>37</v>
      </c>
      <c r="B41" s="65" t="s">
        <v>38</v>
      </c>
      <c r="C41" s="40"/>
      <c r="D41" s="40">
        <v>2</v>
      </c>
      <c r="E41" s="40"/>
      <c r="F41" s="40">
        <v>150</v>
      </c>
      <c r="G41" s="40">
        <f>SUM(G42:G49)</f>
        <v>42</v>
      </c>
      <c r="H41" s="40">
        <f>SUM(H42:H49)</f>
        <v>36</v>
      </c>
      <c r="I41" s="40">
        <f>I48+I49</f>
        <v>72</v>
      </c>
      <c r="J41" s="99"/>
      <c r="K41" s="99">
        <f>SUM(K42:K49)</f>
        <v>150</v>
      </c>
      <c r="L41" s="40"/>
      <c r="M41" s="40"/>
    </row>
    <row r="42" spans="1:13" x14ac:dyDescent="0.25">
      <c r="A42" s="152"/>
      <c r="B42" s="71" t="s">
        <v>106</v>
      </c>
      <c r="C42" s="43"/>
      <c r="D42" s="43">
        <v>2</v>
      </c>
      <c r="E42" s="43"/>
      <c r="F42" s="43">
        <f>G42+H42</f>
        <v>40</v>
      </c>
      <c r="G42" s="43">
        <v>10</v>
      </c>
      <c r="H42" s="43">
        <v>30</v>
      </c>
      <c r="I42" s="43"/>
      <c r="J42" s="100"/>
      <c r="K42" s="100">
        <f t="shared" ref="K42:K49" si="0">F42</f>
        <v>40</v>
      </c>
      <c r="L42" s="43"/>
      <c r="M42" s="43"/>
    </row>
    <row r="43" spans="1:13" ht="26.25" customHeight="1" x14ac:dyDescent="0.25">
      <c r="A43" s="152"/>
      <c r="B43" s="64" t="s">
        <v>27</v>
      </c>
      <c r="C43" s="4"/>
      <c r="D43" s="4"/>
      <c r="E43" s="4"/>
      <c r="F43" s="4">
        <f>G43</f>
        <v>4</v>
      </c>
      <c r="G43" s="4">
        <v>4</v>
      </c>
      <c r="H43" s="4"/>
      <c r="I43" s="4"/>
      <c r="J43" s="101"/>
      <c r="K43" s="101">
        <f t="shared" si="0"/>
        <v>4</v>
      </c>
      <c r="L43" s="4"/>
      <c r="M43" s="4"/>
    </row>
    <row r="44" spans="1:13" ht="14.25" customHeight="1" x14ac:dyDescent="0.25">
      <c r="A44" s="152"/>
      <c r="B44" s="63" t="s">
        <v>31</v>
      </c>
      <c r="C44" s="4"/>
      <c r="D44" s="4"/>
      <c r="E44" s="4"/>
      <c r="F44" s="4">
        <f>G44</f>
        <v>6</v>
      </c>
      <c r="G44" s="4">
        <v>6</v>
      </c>
      <c r="H44" s="4"/>
      <c r="I44" s="4"/>
      <c r="J44" s="101"/>
      <c r="K44" s="101">
        <f t="shared" si="0"/>
        <v>6</v>
      </c>
      <c r="L44" s="4"/>
      <c r="M44" s="4"/>
    </row>
    <row r="45" spans="1:13" ht="30" x14ac:dyDescent="0.25">
      <c r="A45" s="152"/>
      <c r="B45" s="64" t="s">
        <v>99</v>
      </c>
      <c r="C45" s="4"/>
      <c r="D45" s="4"/>
      <c r="E45" s="4"/>
      <c r="F45" s="4">
        <f>G45</f>
        <v>6</v>
      </c>
      <c r="G45" s="4">
        <v>6</v>
      </c>
      <c r="H45" s="4"/>
      <c r="I45" s="4"/>
      <c r="J45" s="101"/>
      <c r="K45" s="101">
        <f t="shared" si="0"/>
        <v>6</v>
      </c>
      <c r="L45" s="4"/>
      <c r="M45" s="4"/>
    </row>
    <row r="46" spans="1:13" ht="28.5" customHeight="1" x14ac:dyDescent="0.25">
      <c r="A46" s="152"/>
      <c r="B46" s="64" t="s">
        <v>100</v>
      </c>
      <c r="C46" s="4"/>
      <c r="D46" s="4"/>
      <c r="E46" s="4"/>
      <c r="F46" s="4">
        <f>G46+H46</f>
        <v>10</v>
      </c>
      <c r="G46" s="4">
        <v>4</v>
      </c>
      <c r="H46" s="4">
        <v>6</v>
      </c>
      <c r="I46" s="4"/>
      <c r="J46" s="101"/>
      <c r="K46" s="101">
        <f t="shared" si="0"/>
        <v>10</v>
      </c>
      <c r="L46" s="4"/>
      <c r="M46" s="4"/>
    </row>
    <row r="47" spans="1:13" ht="28.5" customHeight="1" x14ac:dyDescent="0.25">
      <c r="A47" s="152"/>
      <c r="B47" s="64" t="s">
        <v>101</v>
      </c>
      <c r="C47" s="4"/>
      <c r="D47" s="4"/>
      <c r="E47" s="4"/>
      <c r="F47" s="4">
        <f>G47</f>
        <v>12</v>
      </c>
      <c r="G47" s="4">
        <v>12</v>
      </c>
      <c r="H47" s="4"/>
      <c r="I47" s="4"/>
      <c r="J47" s="101"/>
      <c r="K47" s="101">
        <f t="shared" si="0"/>
        <v>12</v>
      </c>
      <c r="L47" s="4"/>
      <c r="M47" s="4"/>
    </row>
    <row r="48" spans="1:13" x14ac:dyDescent="0.25">
      <c r="A48" s="152"/>
      <c r="B48" s="63" t="s">
        <v>48</v>
      </c>
      <c r="C48" s="4"/>
      <c r="D48" s="4"/>
      <c r="E48" s="4"/>
      <c r="F48" s="4">
        <f>I48</f>
        <v>36</v>
      </c>
      <c r="G48" s="4"/>
      <c r="H48" s="4"/>
      <c r="I48" s="4">
        <v>36</v>
      </c>
      <c r="J48" s="101"/>
      <c r="K48" s="101">
        <f t="shared" si="0"/>
        <v>36</v>
      </c>
      <c r="L48" s="4"/>
      <c r="M48" s="4"/>
    </row>
    <row r="49" spans="1:13" ht="15.75" thickBot="1" x14ac:dyDescent="0.3">
      <c r="A49" s="153"/>
      <c r="B49" s="70" t="s">
        <v>32</v>
      </c>
      <c r="C49" s="46"/>
      <c r="D49" s="46"/>
      <c r="E49" s="46"/>
      <c r="F49" s="46">
        <f>I49</f>
        <v>36</v>
      </c>
      <c r="G49" s="46"/>
      <c r="H49" s="46"/>
      <c r="I49" s="46">
        <v>36</v>
      </c>
      <c r="J49" s="102"/>
      <c r="K49" s="102">
        <f t="shared" si="0"/>
        <v>36</v>
      </c>
      <c r="L49" s="46"/>
      <c r="M49" s="46"/>
    </row>
    <row r="50" spans="1:13" ht="35.25" customHeight="1" thickBot="1" x14ac:dyDescent="0.3">
      <c r="A50" s="72" t="s">
        <v>84</v>
      </c>
      <c r="B50" s="73" t="s">
        <v>83</v>
      </c>
      <c r="C50" s="60"/>
      <c r="D50" s="60"/>
      <c r="E50" s="60"/>
      <c r="F50" s="60">
        <f>F51</f>
        <v>12</v>
      </c>
      <c r="G50" s="60">
        <f>G51</f>
        <v>12</v>
      </c>
      <c r="H50" s="60"/>
      <c r="I50" s="60"/>
      <c r="J50" s="103"/>
      <c r="K50" s="103">
        <f>K51</f>
        <v>12</v>
      </c>
      <c r="L50" s="60"/>
      <c r="M50" s="60"/>
    </row>
    <row r="51" spans="1:13" ht="30.75" thickBot="1" x14ac:dyDescent="0.3">
      <c r="A51" s="74" t="s">
        <v>39</v>
      </c>
      <c r="B51" s="75" t="s">
        <v>85</v>
      </c>
      <c r="C51" s="38"/>
      <c r="D51" s="38"/>
      <c r="E51" s="38"/>
      <c r="F51" s="38">
        <f>G51</f>
        <v>12</v>
      </c>
      <c r="G51" s="38">
        <v>12</v>
      </c>
      <c r="H51" s="38"/>
      <c r="I51" s="38"/>
      <c r="J51" s="104"/>
      <c r="K51" s="104">
        <f>F51</f>
        <v>12</v>
      </c>
      <c r="L51" s="38"/>
      <c r="M51" s="38"/>
    </row>
    <row r="52" spans="1:13" s="1" customFormat="1" ht="15.75" thickBot="1" x14ac:dyDescent="0.3">
      <c r="A52" s="105" t="s">
        <v>40</v>
      </c>
      <c r="B52" s="106" t="s">
        <v>41</v>
      </c>
      <c r="C52" s="107"/>
      <c r="D52" s="107"/>
      <c r="E52" s="107"/>
      <c r="F52" s="107"/>
      <c r="G52" s="107"/>
      <c r="H52" s="107"/>
      <c r="I52" s="107"/>
      <c r="J52" s="107">
        <v>36</v>
      </c>
      <c r="K52" s="107"/>
      <c r="L52" s="107"/>
      <c r="M52" s="107"/>
    </row>
    <row r="53" spans="1:13" s="1" customFormat="1" x14ac:dyDescent="0.25">
      <c r="A53" s="115" t="s">
        <v>42</v>
      </c>
      <c r="B53" s="116" t="s">
        <v>43</v>
      </c>
      <c r="C53" s="118"/>
      <c r="D53" s="118"/>
      <c r="E53" s="118"/>
      <c r="F53" s="118"/>
      <c r="G53" s="118"/>
      <c r="H53" s="118"/>
      <c r="I53" s="118"/>
      <c r="J53" s="118"/>
      <c r="K53" s="118">
        <v>36</v>
      </c>
      <c r="L53" s="118"/>
      <c r="M53" s="118"/>
    </row>
    <row r="54" spans="1:13" ht="15.75" thickBot="1" x14ac:dyDescent="0.3">
      <c r="A54" s="141" t="s">
        <v>97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5.75" thickBot="1" x14ac:dyDescent="0.3">
      <c r="A55" s="76" t="s">
        <v>24</v>
      </c>
      <c r="B55" s="66" t="s">
        <v>25</v>
      </c>
      <c r="C55" s="92"/>
      <c r="D55" s="92"/>
      <c r="E55" s="92"/>
      <c r="F55" s="92">
        <f>F57+F66+F72+F79+F85+F93</f>
        <v>648</v>
      </c>
      <c r="G55" s="92">
        <f>G57+G66+G72+G79+G85+G93</f>
        <v>172</v>
      </c>
      <c r="H55" s="92">
        <f>H57+H66+H72+H79+H85+H93</f>
        <v>116</v>
      </c>
      <c r="I55" s="92">
        <f>I57+I66+I72+I85</f>
        <v>360</v>
      </c>
      <c r="J55" s="92"/>
      <c r="K55" s="92"/>
      <c r="L55" s="92">
        <f>L57+L66+L72+L79+L85+L93</f>
        <v>648</v>
      </c>
      <c r="M55" s="92"/>
    </row>
    <row r="56" spans="1:13" ht="15.75" thickBot="1" x14ac:dyDescent="0.3">
      <c r="A56" s="77"/>
      <c r="B56" s="78"/>
      <c r="C56" s="92"/>
      <c r="D56" s="92"/>
      <c r="E56" s="92"/>
      <c r="F56" s="94">
        <v>648</v>
      </c>
      <c r="G56" s="94">
        <v>172</v>
      </c>
      <c r="H56" s="94">
        <v>116</v>
      </c>
      <c r="I56" s="94">
        <v>360</v>
      </c>
      <c r="J56" s="92"/>
      <c r="K56" s="92"/>
      <c r="L56" s="92"/>
      <c r="M56" s="92"/>
    </row>
    <row r="57" spans="1:13" ht="29.25" thickBot="1" x14ac:dyDescent="0.3">
      <c r="A57" s="143" t="s">
        <v>44</v>
      </c>
      <c r="B57" s="79" t="s">
        <v>122</v>
      </c>
      <c r="C57" s="92"/>
      <c r="D57" s="92">
        <v>3</v>
      </c>
      <c r="E57" s="92">
        <v>3</v>
      </c>
      <c r="F57" s="92">
        <f>F58+F59+F60+F61+F62+F63+F64+F65</f>
        <v>154</v>
      </c>
      <c r="G57" s="92">
        <f>G58+G59+G60+G61+G62+G63</f>
        <v>42</v>
      </c>
      <c r="H57" s="92">
        <f>H58+H59+H60+H62+H63</f>
        <v>40</v>
      </c>
      <c r="I57" s="92">
        <f>I64+I65</f>
        <v>72</v>
      </c>
      <c r="J57" s="92"/>
      <c r="K57" s="92"/>
      <c r="L57" s="92">
        <f>SUM(L58:L65)</f>
        <v>154</v>
      </c>
      <c r="M57" s="92"/>
    </row>
    <row r="58" spans="1:13" ht="30" x14ac:dyDescent="0.25">
      <c r="A58" s="144"/>
      <c r="B58" s="80" t="s">
        <v>45</v>
      </c>
      <c r="C58" s="95"/>
      <c r="D58" s="95">
        <v>3</v>
      </c>
      <c r="E58" s="95">
        <v>3</v>
      </c>
      <c r="F58" s="95">
        <f>G58+H58</f>
        <v>20</v>
      </c>
      <c r="G58" s="95">
        <v>14</v>
      </c>
      <c r="H58" s="95">
        <v>6</v>
      </c>
      <c r="I58" s="95"/>
      <c r="J58" s="95"/>
      <c r="K58" s="95"/>
      <c r="L58" s="95">
        <f t="shared" ref="L58:L65" si="1">F58</f>
        <v>20</v>
      </c>
      <c r="M58" s="95"/>
    </row>
    <row r="59" spans="1:13" x14ac:dyDescent="0.25">
      <c r="A59" s="144"/>
      <c r="B59" s="67" t="s">
        <v>31</v>
      </c>
      <c r="C59" s="2"/>
      <c r="D59" s="2"/>
      <c r="E59" s="2"/>
      <c r="F59" s="2">
        <f>G59+H59</f>
        <v>8</v>
      </c>
      <c r="G59" s="2">
        <v>6</v>
      </c>
      <c r="H59" s="2">
        <v>2</v>
      </c>
      <c r="I59" s="2"/>
      <c r="J59" s="2"/>
      <c r="K59" s="2"/>
      <c r="L59" s="2">
        <f t="shared" si="1"/>
        <v>8</v>
      </c>
      <c r="M59" s="2"/>
    </row>
    <row r="60" spans="1:13" ht="30" x14ac:dyDescent="0.25">
      <c r="A60" s="144"/>
      <c r="B60" s="81" t="s">
        <v>99</v>
      </c>
      <c r="C60" s="2"/>
      <c r="D60" s="2"/>
      <c r="E60" s="2"/>
      <c r="F60" s="2">
        <f>G60+H60</f>
        <v>8</v>
      </c>
      <c r="G60" s="2">
        <v>6</v>
      </c>
      <c r="H60" s="2">
        <v>2</v>
      </c>
      <c r="I60" s="2"/>
      <c r="J60" s="2"/>
      <c r="K60" s="2"/>
      <c r="L60" s="2">
        <f t="shared" si="1"/>
        <v>8</v>
      </c>
      <c r="M60" s="2"/>
    </row>
    <row r="61" spans="1:13" ht="30.75" customHeight="1" x14ac:dyDescent="0.25">
      <c r="A61" s="144"/>
      <c r="B61" s="81" t="s">
        <v>27</v>
      </c>
      <c r="C61" s="2"/>
      <c r="D61" s="2"/>
      <c r="E61" s="2"/>
      <c r="F61" s="2">
        <f>G61</f>
        <v>4</v>
      </c>
      <c r="G61" s="2">
        <v>4</v>
      </c>
      <c r="H61" s="2"/>
      <c r="I61" s="2"/>
      <c r="J61" s="2"/>
      <c r="K61" s="2"/>
      <c r="L61" s="2">
        <f t="shared" si="1"/>
        <v>4</v>
      </c>
      <c r="M61" s="2"/>
    </row>
    <row r="62" spans="1:13" x14ac:dyDescent="0.25">
      <c r="A62" s="144"/>
      <c r="B62" s="67" t="s">
        <v>102</v>
      </c>
      <c r="C62" s="2"/>
      <c r="D62" s="2">
        <v>3</v>
      </c>
      <c r="E62" s="2">
        <v>3</v>
      </c>
      <c r="F62" s="2">
        <f>G62+H62</f>
        <v>36</v>
      </c>
      <c r="G62" s="2">
        <v>10</v>
      </c>
      <c r="H62" s="2">
        <v>26</v>
      </c>
      <c r="I62" s="2"/>
      <c r="J62" s="2"/>
      <c r="K62" s="2"/>
      <c r="L62" s="2">
        <f t="shared" si="1"/>
        <v>36</v>
      </c>
      <c r="M62" s="2"/>
    </row>
    <row r="63" spans="1:13" x14ac:dyDescent="0.25">
      <c r="A63" s="144"/>
      <c r="B63" s="67" t="s">
        <v>36</v>
      </c>
      <c r="C63" s="2"/>
      <c r="D63" s="2"/>
      <c r="E63" s="2"/>
      <c r="F63" s="2">
        <f>G63+H63</f>
        <v>6</v>
      </c>
      <c r="G63" s="2">
        <v>2</v>
      </c>
      <c r="H63" s="2">
        <v>4</v>
      </c>
      <c r="I63" s="2"/>
      <c r="J63" s="2"/>
      <c r="K63" s="2"/>
      <c r="L63" s="2">
        <f t="shared" si="1"/>
        <v>6</v>
      </c>
      <c r="M63" s="2"/>
    </row>
    <row r="64" spans="1:13" x14ac:dyDescent="0.25">
      <c r="A64" s="144"/>
      <c r="B64" s="67" t="s">
        <v>48</v>
      </c>
      <c r="C64" s="2"/>
      <c r="D64" s="2"/>
      <c r="E64" s="2"/>
      <c r="F64" s="2">
        <f>I64</f>
        <v>36</v>
      </c>
      <c r="G64" s="2"/>
      <c r="H64" s="2"/>
      <c r="I64" s="2">
        <v>36</v>
      </c>
      <c r="J64" s="2"/>
      <c r="K64" s="2"/>
      <c r="L64" s="2">
        <f t="shared" si="1"/>
        <v>36</v>
      </c>
      <c r="M64" s="2"/>
    </row>
    <row r="65" spans="1:13" ht="15.75" thickBot="1" x14ac:dyDescent="0.3">
      <c r="A65" s="145"/>
      <c r="B65" s="69" t="s">
        <v>32</v>
      </c>
      <c r="C65" s="96"/>
      <c r="D65" s="96"/>
      <c r="E65" s="96"/>
      <c r="F65" s="96">
        <f>I65</f>
        <v>36</v>
      </c>
      <c r="G65" s="96"/>
      <c r="H65" s="96"/>
      <c r="I65" s="96">
        <v>36</v>
      </c>
      <c r="J65" s="96"/>
      <c r="K65" s="96"/>
      <c r="L65" s="96">
        <f t="shared" si="1"/>
        <v>36</v>
      </c>
      <c r="M65" s="96"/>
    </row>
    <row r="66" spans="1:13" ht="31.5" customHeight="1" thickBot="1" x14ac:dyDescent="0.3">
      <c r="A66" s="146" t="s">
        <v>46</v>
      </c>
      <c r="B66" s="79" t="s">
        <v>47</v>
      </c>
      <c r="C66" s="92"/>
      <c r="D66" s="92">
        <v>3</v>
      </c>
      <c r="E66" s="92"/>
      <c r="F66" s="92">
        <f>F67+F68+F69+F70+F71</f>
        <v>88</v>
      </c>
      <c r="G66" s="92">
        <f>G67+G68+G69</f>
        <v>14</v>
      </c>
      <c r="H66" s="92">
        <f>H68</f>
        <v>2</v>
      </c>
      <c r="I66" s="92">
        <f>I70+I71</f>
        <v>72</v>
      </c>
      <c r="J66" s="92"/>
      <c r="K66" s="92"/>
      <c r="L66" s="92">
        <f>SUM(L67:L71)</f>
        <v>88</v>
      </c>
      <c r="M66" s="92"/>
    </row>
    <row r="67" spans="1:13" ht="29.25" customHeight="1" x14ac:dyDescent="0.25">
      <c r="A67" s="147"/>
      <c r="B67" s="82" t="s">
        <v>45</v>
      </c>
      <c r="C67" s="95"/>
      <c r="D67" s="95"/>
      <c r="E67" s="95"/>
      <c r="F67" s="95">
        <f>G67</f>
        <v>6</v>
      </c>
      <c r="G67" s="95">
        <v>6</v>
      </c>
      <c r="H67" s="95"/>
      <c r="I67" s="95"/>
      <c r="J67" s="95"/>
      <c r="K67" s="95"/>
      <c r="L67" s="95">
        <v>6</v>
      </c>
      <c r="M67" s="95"/>
    </row>
    <row r="68" spans="1:13" ht="30" x14ac:dyDescent="0.25">
      <c r="A68" s="147"/>
      <c r="B68" s="83" t="s">
        <v>99</v>
      </c>
      <c r="C68" s="2"/>
      <c r="D68" s="2">
        <v>3</v>
      </c>
      <c r="E68" s="2"/>
      <c r="F68" s="2">
        <f>G68+H68</f>
        <v>8</v>
      </c>
      <c r="G68" s="2">
        <v>6</v>
      </c>
      <c r="H68" s="2">
        <v>2</v>
      </c>
      <c r="I68" s="2"/>
      <c r="J68" s="2"/>
      <c r="K68" s="2"/>
      <c r="L68" s="2">
        <v>8</v>
      </c>
      <c r="M68" s="2"/>
    </row>
    <row r="69" spans="1:13" ht="30" customHeight="1" x14ac:dyDescent="0.25">
      <c r="A69" s="147"/>
      <c r="B69" s="83" t="s">
        <v>27</v>
      </c>
      <c r="C69" s="2"/>
      <c r="D69" s="2"/>
      <c r="E69" s="2"/>
      <c r="F69" s="2">
        <f>G69</f>
        <v>2</v>
      </c>
      <c r="G69" s="2">
        <v>2</v>
      </c>
      <c r="H69" s="2"/>
      <c r="I69" s="2"/>
      <c r="J69" s="2"/>
      <c r="K69" s="2"/>
      <c r="L69" s="2">
        <v>2</v>
      </c>
      <c r="M69" s="2"/>
    </row>
    <row r="70" spans="1:13" x14ac:dyDescent="0.25">
      <c r="A70" s="147"/>
      <c r="B70" s="84" t="s">
        <v>48</v>
      </c>
      <c r="C70" s="2"/>
      <c r="D70" s="2"/>
      <c r="E70" s="2"/>
      <c r="F70" s="2">
        <f>I70</f>
        <v>36</v>
      </c>
      <c r="G70" s="2"/>
      <c r="H70" s="2"/>
      <c r="I70" s="2">
        <v>36</v>
      </c>
      <c r="J70" s="2"/>
      <c r="K70" s="2"/>
      <c r="L70" s="2">
        <v>36</v>
      </c>
      <c r="M70" s="2"/>
    </row>
    <row r="71" spans="1:13" ht="15.75" thickBot="1" x14ac:dyDescent="0.3">
      <c r="A71" s="148"/>
      <c r="B71" s="85" t="s">
        <v>32</v>
      </c>
      <c r="C71" s="96"/>
      <c r="D71" s="96"/>
      <c r="E71" s="96"/>
      <c r="F71" s="96">
        <f>I71</f>
        <v>36</v>
      </c>
      <c r="G71" s="96"/>
      <c r="H71" s="96"/>
      <c r="I71" s="96">
        <v>36</v>
      </c>
      <c r="J71" s="96"/>
      <c r="K71" s="96"/>
      <c r="L71" s="96">
        <v>36</v>
      </c>
      <c r="M71" s="96"/>
    </row>
    <row r="72" spans="1:13" ht="45" customHeight="1" thickBot="1" x14ac:dyDescent="0.3">
      <c r="A72" s="149" t="s">
        <v>49</v>
      </c>
      <c r="B72" s="79" t="s">
        <v>124</v>
      </c>
      <c r="C72" s="92">
        <v>3</v>
      </c>
      <c r="D72" s="92"/>
      <c r="E72" s="92"/>
      <c r="F72" s="92">
        <f>SUM(F73:F78)</f>
        <v>154</v>
      </c>
      <c r="G72" s="92">
        <f>SUM(G73:G78)</f>
        <v>30</v>
      </c>
      <c r="H72" s="92">
        <f>SUM(H73:H78)</f>
        <v>16</v>
      </c>
      <c r="I72" s="92">
        <f>I77+I78</f>
        <v>108</v>
      </c>
      <c r="J72" s="92"/>
      <c r="K72" s="92"/>
      <c r="L72" s="92">
        <f>SUM(L73:L78)</f>
        <v>154</v>
      </c>
      <c r="M72" s="92"/>
    </row>
    <row r="73" spans="1:13" ht="30" x14ac:dyDescent="0.25">
      <c r="A73" s="150"/>
      <c r="B73" s="82" t="s">
        <v>45</v>
      </c>
      <c r="C73" s="95">
        <v>3</v>
      </c>
      <c r="D73" s="95"/>
      <c r="E73" s="95"/>
      <c r="F73" s="95">
        <f>G73+H73</f>
        <v>24</v>
      </c>
      <c r="G73" s="95">
        <v>12</v>
      </c>
      <c r="H73" s="95">
        <v>12</v>
      </c>
      <c r="I73" s="95"/>
      <c r="J73" s="95"/>
      <c r="K73" s="95"/>
      <c r="L73" s="95">
        <f t="shared" ref="L73:L78" si="2">F73</f>
        <v>24</v>
      </c>
      <c r="M73" s="95"/>
    </row>
    <row r="74" spans="1:13" ht="30" x14ac:dyDescent="0.25">
      <c r="A74" s="150"/>
      <c r="B74" s="83" t="s">
        <v>99</v>
      </c>
      <c r="C74" s="2"/>
      <c r="D74" s="2"/>
      <c r="E74" s="2"/>
      <c r="F74" s="2">
        <f>G74+H74</f>
        <v>8</v>
      </c>
      <c r="G74" s="2">
        <v>6</v>
      </c>
      <c r="H74" s="2">
        <v>2</v>
      </c>
      <c r="I74" s="2"/>
      <c r="J74" s="2"/>
      <c r="K74" s="2"/>
      <c r="L74" s="2">
        <f t="shared" si="2"/>
        <v>8</v>
      </c>
      <c r="M74" s="2"/>
    </row>
    <row r="75" spans="1:13" ht="30" x14ac:dyDescent="0.25">
      <c r="A75" s="150"/>
      <c r="B75" s="83" t="s">
        <v>27</v>
      </c>
      <c r="C75" s="2"/>
      <c r="D75" s="2"/>
      <c r="E75" s="2"/>
      <c r="F75" s="2">
        <f>G75+H75</f>
        <v>4</v>
      </c>
      <c r="G75" s="2">
        <v>2</v>
      </c>
      <c r="H75" s="2">
        <v>2</v>
      </c>
      <c r="I75" s="2"/>
      <c r="J75" s="2"/>
      <c r="K75" s="2"/>
      <c r="L75" s="2">
        <f t="shared" si="2"/>
        <v>4</v>
      </c>
      <c r="M75" s="2"/>
    </row>
    <row r="76" spans="1:13" x14ac:dyDescent="0.25">
      <c r="A76" s="150"/>
      <c r="B76" s="84" t="s">
        <v>28</v>
      </c>
      <c r="C76" s="2"/>
      <c r="D76" s="2"/>
      <c r="E76" s="2"/>
      <c r="F76" s="2">
        <f>G76</f>
        <v>10</v>
      </c>
      <c r="G76" s="2">
        <v>10</v>
      </c>
      <c r="H76" s="2"/>
      <c r="I76" s="2"/>
      <c r="J76" s="2"/>
      <c r="K76" s="2"/>
      <c r="L76" s="2">
        <f t="shared" si="2"/>
        <v>10</v>
      </c>
      <c r="M76" s="2"/>
    </row>
    <row r="77" spans="1:13" x14ac:dyDescent="0.25">
      <c r="A77" s="150"/>
      <c r="B77" s="84" t="s">
        <v>48</v>
      </c>
      <c r="C77" s="2"/>
      <c r="D77" s="2"/>
      <c r="E77" s="2"/>
      <c r="F77" s="2">
        <f>I77</f>
        <v>36</v>
      </c>
      <c r="G77" s="2"/>
      <c r="H77" s="2"/>
      <c r="I77" s="2">
        <v>36</v>
      </c>
      <c r="J77" s="2"/>
      <c r="K77" s="2"/>
      <c r="L77" s="2">
        <f t="shared" si="2"/>
        <v>36</v>
      </c>
      <c r="M77" s="2"/>
    </row>
    <row r="78" spans="1:13" ht="15.75" thickBot="1" x14ac:dyDescent="0.3">
      <c r="A78" s="150"/>
      <c r="B78" s="85" t="s">
        <v>32</v>
      </c>
      <c r="C78" s="96"/>
      <c r="D78" s="96"/>
      <c r="E78" s="96"/>
      <c r="F78" s="96">
        <f>I78</f>
        <v>72</v>
      </c>
      <c r="G78" s="96"/>
      <c r="H78" s="96"/>
      <c r="I78" s="96">
        <v>72</v>
      </c>
      <c r="J78" s="96"/>
      <c r="K78" s="96"/>
      <c r="L78" s="96">
        <f t="shared" si="2"/>
        <v>72</v>
      </c>
      <c r="M78" s="96"/>
    </row>
    <row r="79" spans="1:13" ht="49.5" customHeight="1" thickBot="1" x14ac:dyDescent="0.3">
      <c r="A79" s="138" t="s">
        <v>50</v>
      </c>
      <c r="B79" s="65" t="s">
        <v>107</v>
      </c>
      <c r="C79" s="92"/>
      <c r="D79" s="92">
        <v>3</v>
      </c>
      <c r="E79" s="92"/>
      <c r="F79" s="92">
        <f>SUM(F80:F84)</f>
        <v>56</v>
      </c>
      <c r="G79" s="92">
        <f>SUM(G80:G84)</f>
        <v>40</v>
      </c>
      <c r="H79" s="92">
        <f>SUM(H80:H84)</f>
        <v>16</v>
      </c>
      <c r="I79" s="92"/>
      <c r="J79" s="92"/>
      <c r="K79" s="92"/>
      <c r="L79" s="92">
        <f>SUM(L80:L84)</f>
        <v>56</v>
      </c>
      <c r="M79" s="92"/>
    </row>
    <row r="80" spans="1:13" ht="30" x14ac:dyDescent="0.25">
      <c r="A80" s="139"/>
      <c r="B80" s="71" t="s">
        <v>45</v>
      </c>
      <c r="C80" s="95"/>
      <c r="D80" s="95">
        <v>3</v>
      </c>
      <c r="E80" s="95"/>
      <c r="F80" s="95">
        <f>G80+H80</f>
        <v>30</v>
      </c>
      <c r="G80" s="95">
        <v>20</v>
      </c>
      <c r="H80" s="95">
        <v>10</v>
      </c>
      <c r="I80" s="95"/>
      <c r="J80" s="95"/>
      <c r="K80" s="95"/>
      <c r="L80" s="95">
        <f>F80</f>
        <v>30</v>
      </c>
      <c r="M80" s="95"/>
    </row>
    <row r="81" spans="1:13" x14ac:dyDescent="0.25">
      <c r="A81" s="139"/>
      <c r="B81" s="63" t="s">
        <v>31</v>
      </c>
      <c r="C81" s="2"/>
      <c r="D81" s="2"/>
      <c r="E81" s="2"/>
      <c r="F81" s="2">
        <f>G81+H81</f>
        <v>8</v>
      </c>
      <c r="G81" s="2">
        <v>6</v>
      </c>
      <c r="H81" s="2">
        <v>2</v>
      </c>
      <c r="I81" s="2"/>
      <c r="J81" s="2"/>
      <c r="K81" s="2"/>
      <c r="L81" s="2">
        <f>F81</f>
        <v>8</v>
      </c>
      <c r="M81" s="2"/>
    </row>
    <row r="82" spans="1:13" ht="29.25" customHeight="1" x14ac:dyDescent="0.25">
      <c r="A82" s="139"/>
      <c r="B82" s="64" t="s">
        <v>27</v>
      </c>
      <c r="C82" s="2"/>
      <c r="D82" s="2"/>
      <c r="E82" s="2"/>
      <c r="F82" s="2">
        <f>G82</f>
        <v>4</v>
      </c>
      <c r="G82" s="2">
        <v>4</v>
      </c>
      <c r="H82" s="2"/>
      <c r="I82" s="2"/>
      <c r="J82" s="2"/>
      <c r="K82" s="2"/>
      <c r="L82" s="2">
        <f>F82</f>
        <v>4</v>
      </c>
      <c r="M82" s="2"/>
    </row>
    <row r="83" spans="1:13" ht="30" x14ac:dyDescent="0.25">
      <c r="A83" s="139"/>
      <c r="B83" s="64" t="s">
        <v>99</v>
      </c>
      <c r="C83" s="2"/>
      <c r="D83" s="2"/>
      <c r="E83" s="2"/>
      <c r="F83" s="2">
        <f>G83+H83</f>
        <v>8</v>
      </c>
      <c r="G83" s="2">
        <v>6</v>
      </c>
      <c r="H83" s="2">
        <v>2</v>
      </c>
      <c r="I83" s="2"/>
      <c r="J83" s="2"/>
      <c r="K83" s="2"/>
      <c r="L83" s="2">
        <f>F83</f>
        <v>8</v>
      </c>
      <c r="M83" s="2"/>
    </row>
    <row r="84" spans="1:13" ht="30" customHeight="1" thickBot="1" x14ac:dyDescent="0.3">
      <c r="A84" s="140"/>
      <c r="B84" s="86" t="s">
        <v>51</v>
      </c>
      <c r="C84" s="97"/>
      <c r="D84" s="97"/>
      <c r="E84" s="97"/>
      <c r="F84" s="97">
        <f>G84+H84</f>
        <v>6</v>
      </c>
      <c r="G84" s="97">
        <v>4</v>
      </c>
      <c r="H84" s="97">
        <v>2</v>
      </c>
      <c r="I84" s="97"/>
      <c r="J84" s="97"/>
      <c r="K84" s="97"/>
      <c r="L84" s="97">
        <f>F84</f>
        <v>6</v>
      </c>
      <c r="M84" s="97"/>
    </row>
    <row r="85" spans="1:13" ht="33.75" customHeight="1" thickBot="1" x14ac:dyDescent="0.3">
      <c r="A85" s="138" t="s">
        <v>52</v>
      </c>
      <c r="B85" s="79" t="s">
        <v>53</v>
      </c>
      <c r="C85" s="92">
        <v>3</v>
      </c>
      <c r="D85" s="92"/>
      <c r="E85" s="92"/>
      <c r="F85" s="92">
        <f>SUM(F86:F92)</f>
        <v>174</v>
      </c>
      <c r="G85" s="92">
        <f>SUM(G86:G92)</f>
        <v>36</v>
      </c>
      <c r="H85" s="92">
        <f>SUM(H86:H92)</f>
        <v>30</v>
      </c>
      <c r="I85" s="92">
        <f>I91+I92</f>
        <v>108</v>
      </c>
      <c r="J85" s="92"/>
      <c r="K85" s="92"/>
      <c r="L85" s="92">
        <f>SUM(L86:L92)</f>
        <v>174</v>
      </c>
      <c r="M85" s="92"/>
    </row>
    <row r="86" spans="1:13" ht="30" x14ac:dyDescent="0.25">
      <c r="A86" s="139"/>
      <c r="B86" s="82" t="s">
        <v>45</v>
      </c>
      <c r="C86" s="95">
        <v>3</v>
      </c>
      <c r="D86" s="95"/>
      <c r="E86" s="95"/>
      <c r="F86" s="95">
        <f>G86+H86</f>
        <v>30</v>
      </c>
      <c r="G86" s="95">
        <v>20</v>
      </c>
      <c r="H86" s="95">
        <v>10</v>
      </c>
      <c r="I86" s="95"/>
      <c r="J86" s="95"/>
      <c r="K86" s="95"/>
      <c r="L86" s="95">
        <f t="shared" ref="L86:L92" si="3">F86</f>
        <v>30</v>
      </c>
      <c r="M86" s="95"/>
    </row>
    <row r="87" spans="1:13" ht="34.5" customHeight="1" x14ac:dyDescent="0.25">
      <c r="A87" s="139"/>
      <c r="B87" s="83" t="s">
        <v>108</v>
      </c>
      <c r="C87" s="2"/>
      <c r="D87" s="2"/>
      <c r="E87" s="2"/>
      <c r="F87" s="2">
        <f>G87</f>
        <v>4</v>
      </c>
      <c r="G87" s="2">
        <v>4</v>
      </c>
      <c r="H87" s="2"/>
      <c r="I87" s="2"/>
      <c r="J87" s="2"/>
      <c r="K87" s="2"/>
      <c r="L87" s="2">
        <f t="shared" si="3"/>
        <v>4</v>
      </c>
      <c r="M87" s="2"/>
    </row>
    <row r="88" spans="1:13" ht="31.5" customHeight="1" x14ac:dyDescent="0.25">
      <c r="A88" s="139"/>
      <c r="B88" s="83" t="s">
        <v>101</v>
      </c>
      <c r="C88" s="2"/>
      <c r="D88" s="2"/>
      <c r="E88" s="2"/>
      <c r="F88" s="2">
        <f>G88</f>
        <v>8</v>
      </c>
      <c r="G88" s="2">
        <v>8</v>
      </c>
      <c r="H88" s="2"/>
      <c r="I88" s="2"/>
      <c r="J88" s="2"/>
      <c r="K88" s="2"/>
      <c r="L88" s="2">
        <f t="shared" si="3"/>
        <v>8</v>
      </c>
      <c r="M88" s="2"/>
    </row>
    <row r="89" spans="1:13" ht="30" x14ac:dyDescent="0.25">
      <c r="A89" s="139"/>
      <c r="B89" s="83" t="s">
        <v>34</v>
      </c>
      <c r="C89" s="2"/>
      <c r="D89" s="2"/>
      <c r="E89" s="2"/>
      <c r="F89" s="2">
        <f>G89+H89</f>
        <v>12</v>
      </c>
      <c r="G89" s="2">
        <v>2</v>
      </c>
      <c r="H89" s="2">
        <v>10</v>
      </c>
      <c r="I89" s="2"/>
      <c r="J89" s="2"/>
      <c r="K89" s="2"/>
      <c r="L89" s="2">
        <f t="shared" si="3"/>
        <v>12</v>
      </c>
      <c r="M89" s="2"/>
    </row>
    <row r="90" spans="1:13" ht="30" x14ac:dyDescent="0.25">
      <c r="A90" s="139"/>
      <c r="B90" s="83" t="s">
        <v>35</v>
      </c>
      <c r="C90" s="2"/>
      <c r="D90" s="2"/>
      <c r="E90" s="2"/>
      <c r="F90" s="2">
        <f>G90+H90</f>
        <v>12</v>
      </c>
      <c r="G90" s="2">
        <v>2</v>
      </c>
      <c r="H90" s="2">
        <v>10</v>
      </c>
      <c r="I90" s="2"/>
      <c r="J90" s="2"/>
      <c r="K90" s="2"/>
      <c r="L90" s="2">
        <f t="shared" si="3"/>
        <v>12</v>
      </c>
      <c r="M90" s="2"/>
    </row>
    <row r="91" spans="1:13" x14ac:dyDescent="0.25">
      <c r="A91" s="139"/>
      <c r="B91" s="84" t="s">
        <v>48</v>
      </c>
      <c r="C91" s="2"/>
      <c r="D91" s="2"/>
      <c r="E91" s="2"/>
      <c r="F91" s="2">
        <f>I91</f>
        <v>36</v>
      </c>
      <c r="G91" s="2"/>
      <c r="H91" s="2"/>
      <c r="I91" s="2">
        <v>36</v>
      </c>
      <c r="J91" s="2"/>
      <c r="K91" s="2"/>
      <c r="L91" s="2">
        <f t="shared" si="3"/>
        <v>36</v>
      </c>
      <c r="M91" s="2"/>
    </row>
    <row r="92" spans="1:13" ht="15.75" thickBot="1" x14ac:dyDescent="0.3">
      <c r="A92" s="140"/>
      <c r="B92" s="85" t="s">
        <v>32</v>
      </c>
      <c r="C92" s="96"/>
      <c r="D92" s="96"/>
      <c r="E92" s="96"/>
      <c r="F92" s="96">
        <f>I92</f>
        <v>72</v>
      </c>
      <c r="G92" s="96"/>
      <c r="H92" s="96"/>
      <c r="I92" s="96">
        <v>72</v>
      </c>
      <c r="J92" s="96"/>
      <c r="K92" s="96"/>
      <c r="L92" s="96">
        <f t="shared" si="3"/>
        <v>72</v>
      </c>
      <c r="M92" s="96"/>
    </row>
    <row r="93" spans="1:13" ht="36" customHeight="1" thickBot="1" x14ac:dyDescent="0.3">
      <c r="A93" s="87" t="s">
        <v>84</v>
      </c>
      <c r="B93" s="79" t="s">
        <v>83</v>
      </c>
      <c r="C93" s="92"/>
      <c r="D93" s="92"/>
      <c r="E93" s="92"/>
      <c r="F93" s="92">
        <f>F94</f>
        <v>22</v>
      </c>
      <c r="G93" s="92">
        <f>G94</f>
        <v>10</v>
      </c>
      <c r="H93" s="92">
        <v>12</v>
      </c>
      <c r="I93" s="92"/>
      <c r="J93" s="92"/>
      <c r="K93" s="92"/>
      <c r="L93" s="92">
        <f>L94</f>
        <v>22</v>
      </c>
      <c r="M93" s="92"/>
    </row>
    <row r="94" spans="1:13" ht="37.5" customHeight="1" thickBot="1" x14ac:dyDescent="0.3">
      <c r="A94" s="74" t="s">
        <v>54</v>
      </c>
      <c r="B94" s="75" t="s">
        <v>112</v>
      </c>
      <c r="C94" s="94"/>
      <c r="D94" s="94"/>
      <c r="E94" s="94"/>
      <c r="F94" s="94">
        <f>G94+H94</f>
        <v>22</v>
      </c>
      <c r="G94" s="94">
        <v>10</v>
      </c>
      <c r="H94" s="94">
        <v>12</v>
      </c>
      <c r="I94" s="94"/>
      <c r="J94" s="94"/>
      <c r="K94" s="94"/>
      <c r="L94" s="94">
        <f>F94</f>
        <v>22</v>
      </c>
      <c r="M94" s="94"/>
    </row>
    <row r="95" spans="1:13" ht="15.75" thickBot="1" x14ac:dyDescent="0.3">
      <c r="A95" s="108" t="s">
        <v>55</v>
      </c>
      <c r="B95" s="109" t="s">
        <v>41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>
        <v>36</v>
      </c>
      <c r="M95" s="114"/>
    </row>
    <row r="96" spans="1:13" x14ac:dyDescent="0.25">
      <c r="A96" s="115" t="s">
        <v>56</v>
      </c>
      <c r="B96" s="116" t="s">
        <v>43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5.75" thickBot="1" x14ac:dyDescent="0.3">
      <c r="A97" s="141" t="s">
        <v>98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</row>
    <row r="98" spans="1:13" ht="15.75" thickBot="1" x14ac:dyDescent="0.3">
      <c r="A98" s="76" t="s">
        <v>24</v>
      </c>
      <c r="B98" s="66" t="s">
        <v>25</v>
      </c>
      <c r="C98" s="40"/>
      <c r="D98" s="40"/>
      <c r="E98" s="40"/>
      <c r="F98" s="40">
        <v>612</v>
      </c>
      <c r="G98" s="40">
        <v>172</v>
      </c>
      <c r="H98" s="40">
        <v>116</v>
      </c>
      <c r="I98" s="40">
        <v>324</v>
      </c>
      <c r="J98" s="40"/>
      <c r="K98" s="40"/>
      <c r="L98" s="40"/>
      <c r="M98" s="40">
        <f>M100+M109+M121+M129+M136+M148</f>
        <v>612</v>
      </c>
    </row>
    <row r="99" spans="1:13" ht="15.75" thickBot="1" x14ac:dyDescent="0.3">
      <c r="A99" s="77"/>
      <c r="B99" s="78"/>
      <c r="C99" s="40"/>
      <c r="D99" s="40"/>
      <c r="E99" s="40"/>
      <c r="F99" s="38">
        <v>612</v>
      </c>
      <c r="G99" s="38">
        <v>172</v>
      </c>
      <c r="H99" s="38">
        <v>116</v>
      </c>
      <c r="I99" s="38">
        <v>324</v>
      </c>
      <c r="J99" s="40"/>
      <c r="K99" s="40"/>
      <c r="L99" s="40"/>
      <c r="M99" s="40"/>
    </row>
    <row r="100" spans="1:13" ht="72" customHeight="1" thickBot="1" x14ac:dyDescent="0.3">
      <c r="A100" s="138" t="s">
        <v>57</v>
      </c>
      <c r="B100" s="65" t="s">
        <v>58</v>
      </c>
      <c r="C100" s="40"/>
      <c r="D100" s="40">
        <v>4</v>
      </c>
      <c r="E100" s="40"/>
      <c r="F100" s="40">
        <f>SUM(F101:F108)</f>
        <v>114</v>
      </c>
      <c r="G100" s="40">
        <f>SUM(G101:G108)</f>
        <v>32</v>
      </c>
      <c r="H100" s="40">
        <f>SUM(H101:H108)</f>
        <v>10</v>
      </c>
      <c r="I100" s="40">
        <f>SUM(I101:I108)</f>
        <v>72</v>
      </c>
      <c r="J100" s="40"/>
      <c r="K100" s="40"/>
      <c r="L100" s="40"/>
      <c r="M100" s="40">
        <f>SUM(M101:M108)</f>
        <v>114</v>
      </c>
    </row>
    <row r="101" spans="1:13" ht="30" x14ac:dyDescent="0.25">
      <c r="A101" s="139"/>
      <c r="B101" s="71" t="s">
        <v>109</v>
      </c>
      <c r="C101" s="43"/>
      <c r="D101" s="43">
        <v>4</v>
      </c>
      <c r="E101" s="43"/>
      <c r="F101" s="43">
        <f>G101+H101</f>
        <v>12</v>
      </c>
      <c r="G101" s="43">
        <v>10</v>
      </c>
      <c r="H101" s="43">
        <v>2</v>
      </c>
      <c r="I101" s="43"/>
      <c r="J101" s="43"/>
      <c r="K101" s="43"/>
      <c r="L101" s="43"/>
      <c r="M101" s="43">
        <f t="shared" ref="M101:M108" si="4">F101</f>
        <v>12</v>
      </c>
    </row>
    <row r="102" spans="1:13" x14ac:dyDescent="0.25">
      <c r="A102" s="139"/>
      <c r="B102" s="63" t="s">
        <v>28</v>
      </c>
      <c r="C102" s="4"/>
      <c r="D102" s="4"/>
      <c r="E102" s="4"/>
      <c r="F102" s="4">
        <f>G102</f>
        <v>6</v>
      </c>
      <c r="G102" s="4">
        <v>6</v>
      </c>
      <c r="H102" s="4"/>
      <c r="I102" s="4"/>
      <c r="J102" s="4"/>
      <c r="K102" s="4"/>
      <c r="L102" s="4"/>
      <c r="M102" s="4">
        <f t="shared" si="4"/>
        <v>6</v>
      </c>
    </row>
    <row r="103" spans="1:13" ht="31.5" customHeight="1" x14ac:dyDescent="0.25">
      <c r="A103" s="139"/>
      <c r="B103" s="64" t="s">
        <v>108</v>
      </c>
      <c r="C103" s="4"/>
      <c r="D103" s="4"/>
      <c r="E103" s="4"/>
      <c r="F103" s="4">
        <f>G103</f>
        <v>4</v>
      </c>
      <c r="G103" s="4">
        <v>4</v>
      </c>
      <c r="H103" s="4"/>
      <c r="I103" s="4"/>
      <c r="J103" s="4"/>
      <c r="K103" s="4"/>
      <c r="L103" s="4"/>
      <c r="M103" s="4">
        <f t="shared" si="4"/>
        <v>4</v>
      </c>
    </row>
    <row r="104" spans="1:13" ht="30" x14ac:dyDescent="0.25">
      <c r="A104" s="139"/>
      <c r="B104" s="64" t="s">
        <v>59</v>
      </c>
      <c r="C104" s="4"/>
      <c r="D104" s="4"/>
      <c r="E104" s="4"/>
      <c r="F104" s="4">
        <f>G104+H104</f>
        <v>6</v>
      </c>
      <c r="G104" s="4">
        <v>4</v>
      </c>
      <c r="H104" s="4">
        <v>2</v>
      </c>
      <c r="I104" s="4"/>
      <c r="J104" s="4"/>
      <c r="K104" s="4"/>
      <c r="L104" s="4"/>
      <c r="M104" s="4">
        <f t="shared" si="4"/>
        <v>6</v>
      </c>
    </row>
    <row r="105" spans="1:13" ht="29.25" customHeight="1" x14ac:dyDescent="0.25">
      <c r="A105" s="139"/>
      <c r="B105" s="64" t="s">
        <v>60</v>
      </c>
      <c r="C105" s="4"/>
      <c r="D105" s="4"/>
      <c r="E105" s="4"/>
      <c r="F105" s="4">
        <f>G105</f>
        <v>6</v>
      </c>
      <c r="G105" s="4">
        <v>6</v>
      </c>
      <c r="H105" s="4"/>
      <c r="I105" s="4"/>
      <c r="J105" s="4"/>
      <c r="K105" s="4"/>
      <c r="L105" s="4"/>
      <c r="M105" s="4">
        <f t="shared" si="4"/>
        <v>6</v>
      </c>
    </row>
    <row r="106" spans="1:13" x14ac:dyDescent="0.25">
      <c r="A106" s="139"/>
      <c r="B106" s="63" t="s">
        <v>102</v>
      </c>
      <c r="C106" s="4"/>
      <c r="D106" s="4"/>
      <c r="E106" s="4"/>
      <c r="F106" s="4">
        <f>G106+H106</f>
        <v>8</v>
      </c>
      <c r="G106" s="4">
        <v>2</v>
      </c>
      <c r="H106" s="4">
        <v>6</v>
      </c>
      <c r="I106" s="4"/>
      <c r="J106" s="4"/>
      <c r="K106" s="4"/>
      <c r="L106" s="4"/>
      <c r="M106" s="4">
        <f t="shared" si="4"/>
        <v>8</v>
      </c>
    </row>
    <row r="107" spans="1:13" x14ac:dyDescent="0.25">
      <c r="A107" s="139"/>
      <c r="B107" s="63" t="s">
        <v>48</v>
      </c>
      <c r="C107" s="4"/>
      <c r="D107" s="4"/>
      <c r="E107" s="4"/>
      <c r="F107" s="4">
        <f>I107</f>
        <v>36</v>
      </c>
      <c r="G107" s="4"/>
      <c r="H107" s="4"/>
      <c r="I107" s="4">
        <v>36</v>
      </c>
      <c r="J107" s="4"/>
      <c r="K107" s="4"/>
      <c r="L107" s="4"/>
      <c r="M107" s="4">
        <f t="shared" si="4"/>
        <v>36</v>
      </c>
    </row>
    <row r="108" spans="1:13" ht="15.75" thickBot="1" x14ac:dyDescent="0.3">
      <c r="A108" s="140"/>
      <c r="B108" s="70" t="s">
        <v>61</v>
      </c>
      <c r="C108" s="46"/>
      <c r="D108" s="46"/>
      <c r="E108" s="46"/>
      <c r="F108" s="46">
        <f>I108</f>
        <v>36</v>
      </c>
      <c r="G108" s="46"/>
      <c r="H108" s="46"/>
      <c r="I108" s="46">
        <v>36</v>
      </c>
      <c r="J108" s="46"/>
      <c r="K108" s="46"/>
      <c r="L108" s="46"/>
      <c r="M108" s="46">
        <f t="shared" si="4"/>
        <v>36</v>
      </c>
    </row>
    <row r="109" spans="1:13" ht="48.75" customHeight="1" thickBot="1" x14ac:dyDescent="0.3">
      <c r="A109" s="138" t="s">
        <v>62</v>
      </c>
      <c r="B109" s="65" t="s">
        <v>63</v>
      </c>
      <c r="C109" s="40"/>
      <c r="D109" s="40">
        <v>4</v>
      </c>
      <c r="E109" s="40">
        <v>4</v>
      </c>
      <c r="F109" s="40">
        <f>SUM(F110:F120)</f>
        <v>108</v>
      </c>
      <c r="G109" s="40">
        <f>SUM(G110:G120)</f>
        <v>44</v>
      </c>
      <c r="H109" s="40">
        <f>SUM(H110:H120)</f>
        <v>28</v>
      </c>
      <c r="I109" s="40">
        <f>SUM(I110:I120)</f>
        <v>36</v>
      </c>
      <c r="J109" s="40"/>
      <c r="K109" s="40"/>
      <c r="L109" s="40"/>
      <c r="M109" s="40">
        <f>SUM(M110:M120)</f>
        <v>108</v>
      </c>
    </row>
    <row r="110" spans="1:13" ht="30" x14ac:dyDescent="0.25">
      <c r="A110" s="139"/>
      <c r="B110" s="71" t="s">
        <v>109</v>
      </c>
      <c r="C110" s="43"/>
      <c r="D110" s="43">
        <v>4</v>
      </c>
      <c r="E110" s="43"/>
      <c r="F110" s="43">
        <f>G110+H110</f>
        <v>12</v>
      </c>
      <c r="G110" s="43">
        <v>8</v>
      </c>
      <c r="H110" s="43">
        <v>4</v>
      </c>
      <c r="I110" s="43"/>
      <c r="J110" s="43"/>
      <c r="K110" s="43"/>
      <c r="L110" s="43"/>
      <c r="M110" s="43">
        <f t="shared" ref="M110:M120" si="5">F110</f>
        <v>12</v>
      </c>
    </row>
    <row r="111" spans="1:13" ht="30" customHeight="1" x14ac:dyDescent="0.25">
      <c r="A111" s="139"/>
      <c r="B111" s="64" t="s">
        <v>27</v>
      </c>
      <c r="C111" s="4"/>
      <c r="D111" s="4"/>
      <c r="E111" s="4"/>
      <c r="F111" s="4">
        <f>G111</f>
        <v>6</v>
      </c>
      <c r="G111" s="4">
        <v>6</v>
      </c>
      <c r="H111" s="4"/>
      <c r="I111" s="4"/>
      <c r="J111" s="4"/>
      <c r="K111" s="4"/>
      <c r="L111" s="4"/>
      <c r="M111" s="4">
        <f t="shared" si="5"/>
        <v>6</v>
      </c>
    </row>
    <row r="112" spans="1:13" ht="31.5" customHeight="1" x14ac:dyDescent="0.25">
      <c r="A112" s="139"/>
      <c r="B112" s="64" t="s">
        <v>108</v>
      </c>
      <c r="C112" s="4"/>
      <c r="D112" s="4"/>
      <c r="E112" s="4"/>
      <c r="F112" s="4">
        <f>G112</f>
        <v>6</v>
      </c>
      <c r="G112" s="4">
        <v>6</v>
      </c>
      <c r="H112" s="4"/>
      <c r="I112" s="4"/>
      <c r="J112" s="4"/>
      <c r="K112" s="4"/>
      <c r="L112" s="4"/>
      <c r="M112" s="4">
        <f t="shared" si="5"/>
        <v>6</v>
      </c>
    </row>
    <row r="113" spans="1:13" ht="30" x14ac:dyDescent="0.25">
      <c r="A113" s="139"/>
      <c r="B113" s="64" t="s">
        <v>64</v>
      </c>
      <c r="C113" s="4"/>
      <c r="D113" s="4"/>
      <c r="E113" s="4"/>
      <c r="F113" s="4">
        <f>G113+H113</f>
        <v>6</v>
      </c>
      <c r="G113" s="4">
        <v>2</v>
      </c>
      <c r="H113" s="4">
        <v>4</v>
      </c>
      <c r="I113" s="4"/>
      <c r="J113" s="4"/>
      <c r="K113" s="4"/>
      <c r="L113" s="4"/>
      <c r="M113" s="4">
        <f t="shared" si="5"/>
        <v>6</v>
      </c>
    </row>
    <row r="114" spans="1:13" ht="32.25" customHeight="1" x14ac:dyDescent="0.25">
      <c r="A114" s="139"/>
      <c r="B114" s="64" t="s">
        <v>60</v>
      </c>
      <c r="C114" s="4"/>
      <c r="D114" s="4"/>
      <c r="E114" s="4"/>
      <c r="F114" s="4">
        <f>G114</f>
        <v>6</v>
      </c>
      <c r="G114" s="4">
        <v>6</v>
      </c>
      <c r="H114" s="4"/>
      <c r="I114" s="4"/>
      <c r="J114" s="4"/>
      <c r="K114" s="4"/>
      <c r="L114" s="4"/>
      <c r="M114" s="4">
        <f t="shared" si="5"/>
        <v>6</v>
      </c>
    </row>
    <row r="115" spans="1:13" ht="30" x14ac:dyDescent="0.25">
      <c r="A115" s="139"/>
      <c r="B115" s="64" t="s">
        <v>65</v>
      </c>
      <c r="C115" s="4"/>
      <c r="D115" s="4"/>
      <c r="E115" s="4"/>
      <c r="F115" s="4">
        <f>H115</f>
        <v>8</v>
      </c>
      <c r="G115" s="4"/>
      <c r="H115" s="4">
        <v>8</v>
      </c>
      <c r="I115" s="4"/>
      <c r="J115" s="4"/>
      <c r="K115" s="4"/>
      <c r="L115" s="4"/>
      <c r="M115" s="4">
        <f t="shared" si="5"/>
        <v>8</v>
      </c>
    </row>
    <row r="116" spans="1:13" ht="30" x14ac:dyDescent="0.25">
      <c r="A116" s="139"/>
      <c r="B116" s="64" t="s">
        <v>66</v>
      </c>
      <c r="C116" s="4"/>
      <c r="D116" s="4"/>
      <c r="E116" s="4"/>
      <c r="F116" s="4">
        <f>H116</f>
        <v>8</v>
      </c>
      <c r="G116" s="4"/>
      <c r="H116" s="4">
        <v>8</v>
      </c>
      <c r="I116" s="4"/>
      <c r="J116" s="4"/>
      <c r="K116" s="4"/>
      <c r="L116" s="4"/>
      <c r="M116" s="4">
        <f t="shared" si="5"/>
        <v>8</v>
      </c>
    </row>
    <row r="117" spans="1:13" x14ac:dyDescent="0.25">
      <c r="A117" s="139"/>
      <c r="B117" s="64" t="s">
        <v>67</v>
      </c>
      <c r="C117" s="4"/>
      <c r="D117" s="4"/>
      <c r="E117" s="4"/>
      <c r="F117" s="4">
        <f>G117</f>
        <v>10</v>
      </c>
      <c r="G117" s="4">
        <v>10</v>
      </c>
      <c r="H117" s="4"/>
      <c r="I117" s="4"/>
      <c r="J117" s="4"/>
      <c r="K117" s="4"/>
      <c r="L117" s="4"/>
      <c r="M117" s="4">
        <f t="shared" si="5"/>
        <v>10</v>
      </c>
    </row>
    <row r="118" spans="1:13" x14ac:dyDescent="0.25">
      <c r="A118" s="139"/>
      <c r="B118" s="63" t="s">
        <v>31</v>
      </c>
      <c r="C118" s="4"/>
      <c r="D118" s="4"/>
      <c r="E118" s="4"/>
      <c r="F118" s="4">
        <f>G118+H118</f>
        <v>10</v>
      </c>
      <c r="G118" s="4">
        <v>6</v>
      </c>
      <c r="H118" s="4">
        <v>4</v>
      </c>
      <c r="I118" s="4"/>
      <c r="J118" s="4"/>
      <c r="K118" s="4"/>
      <c r="L118" s="4"/>
      <c r="M118" s="4">
        <f t="shared" si="5"/>
        <v>10</v>
      </c>
    </row>
    <row r="119" spans="1:13" x14ac:dyDescent="0.25">
      <c r="A119" s="139"/>
      <c r="B119" s="63" t="s">
        <v>48</v>
      </c>
      <c r="C119" s="4"/>
      <c r="D119" s="4"/>
      <c r="E119" s="4"/>
      <c r="F119" s="4">
        <f>I119</f>
        <v>18</v>
      </c>
      <c r="G119" s="4"/>
      <c r="H119" s="4"/>
      <c r="I119" s="4">
        <v>18</v>
      </c>
      <c r="J119" s="4"/>
      <c r="K119" s="4"/>
      <c r="L119" s="4"/>
      <c r="M119" s="4">
        <f t="shared" si="5"/>
        <v>18</v>
      </c>
    </row>
    <row r="120" spans="1:13" ht="15.75" thickBot="1" x14ac:dyDescent="0.3">
      <c r="A120" s="140"/>
      <c r="B120" s="70" t="s">
        <v>61</v>
      </c>
      <c r="C120" s="46"/>
      <c r="D120" s="46"/>
      <c r="E120" s="46"/>
      <c r="F120" s="46">
        <f>I120</f>
        <v>18</v>
      </c>
      <c r="G120" s="46"/>
      <c r="H120" s="46"/>
      <c r="I120" s="46">
        <v>18</v>
      </c>
      <c r="J120" s="46"/>
      <c r="K120" s="46"/>
      <c r="L120" s="46"/>
      <c r="M120" s="46">
        <f t="shared" si="5"/>
        <v>18</v>
      </c>
    </row>
    <row r="121" spans="1:13" ht="34.5" customHeight="1" thickBot="1" x14ac:dyDescent="0.3">
      <c r="A121" s="143" t="s">
        <v>68</v>
      </c>
      <c r="B121" s="79" t="s">
        <v>69</v>
      </c>
      <c r="C121" s="40"/>
      <c r="D121" s="40">
        <v>4</v>
      </c>
      <c r="E121" s="40"/>
      <c r="F121" s="40">
        <f>SUM(F122:F128)</f>
        <v>102</v>
      </c>
      <c r="G121" s="40">
        <f>SUM(G122:G128)</f>
        <v>24</v>
      </c>
      <c r="H121" s="40">
        <f>SUM(H122:H128)</f>
        <v>6</v>
      </c>
      <c r="I121" s="40">
        <f>SUM(I122:I128)</f>
        <v>72</v>
      </c>
      <c r="J121" s="40"/>
      <c r="K121" s="40"/>
      <c r="L121" s="40"/>
      <c r="M121" s="40">
        <f>SUM(M122:M128)</f>
        <v>102</v>
      </c>
    </row>
    <row r="122" spans="1:13" ht="30" x14ac:dyDescent="0.25">
      <c r="A122" s="144"/>
      <c r="B122" s="80" t="s">
        <v>109</v>
      </c>
      <c r="C122" s="43"/>
      <c r="D122" s="43">
        <v>4</v>
      </c>
      <c r="E122" s="43"/>
      <c r="F122" s="43">
        <f>G122+H122</f>
        <v>12</v>
      </c>
      <c r="G122" s="43">
        <v>6</v>
      </c>
      <c r="H122" s="43">
        <v>6</v>
      </c>
      <c r="I122" s="43"/>
      <c r="J122" s="43"/>
      <c r="K122" s="43"/>
      <c r="L122" s="43"/>
      <c r="M122" s="43">
        <v>12</v>
      </c>
    </row>
    <row r="123" spans="1:13" x14ac:dyDescent="0.25">
      <c r="A123" s="144"/>
      <c r="B123" s="67" t="s">
        <v>28</v>
      </c>
      <c r="C123" s="4"/>
      <c r="D123" s="4"/>
      <c r="E123" s="4"/>
      <c r="F123" s="4">
        <f>G123</f>
        <v>4</v>
      </c>
      <c r="G123" s="4">
        <v>4</v>
      </c>
      <c r="H123" s="4"/>
      <c r="I123" s="4"/>
      <c r="J123" s="4"/>
      <c r="K123" s="4"/>
      <c r="L123" s="4"/>
      <c r="M123" s="4">
        <v>4</v>
      </c>
    </row>
    <row r="124" spans="1:13" ht="30" customHeight="1" x14ac:dyDescent="0.25">
      <c r="A124" s="144"/>
      <c r="B124" s="81" t="s">
        <v>108</v>
      </c>
      <c r="C124" s="4"/>
      <c r="D124" s="4"/>
      <c r="E124" s="4"/>
      <c r="F124" s="4">
        <f>G124</f>
        <v>4</v>
      </c>
      <c r="G124" s="4">
        <v>4</v>
      </c>
      <c r="H124" s="4"/>
      <c r="I124" s="4"/>
      <c r="J124" s="4"/>
      <c r="K124" s="4"/>
      <c r="L124" s="4"/>
      <c r="M124" s="4">
        <v>4</v>
      </c>
    </row>
    <row r="125" spans="1:13" ht="33" customHeight="1" x14ac:dyDescent="0.25">
      <c r="A125" s="144"/>
      <c r="B125" s="81" t="s">
        <v>60</v>
      </c>
      <c r="C125" s="4"/>
      <c r="D125" s="4"/>
      <c r="E125" s="4"/>
      <c r="F125" s="4">
        <f>G125</f>
        <v>4</v>
      </c>
      <c r="G125" s="4">
        <v>4</v>
      </c>
      <c r="H125" s="4"/>
      <c r="I125" s="4"/>
      <c r="J125" s="4"/>
      <c r="K125" s="4"/>
      <c r="L125" s="4"/>
      <c r="M125" s="4">
        <v>4</v>
      </c>
    </row>
    <row r="126" spans="1:13" ht="30" x14ac:dyDescent="0.25">
      <c r="A126" s="144"/>
      <c r="B126" s="81" t="s">
        <v>59</v>
      </c>
      <c r="C126" s="4"/>
      <c r="D126" s="4"/>
      <c r="E126" s="4"/>
      <c r="F126" s="4">
        <f>G126</f>
        <v>6</v>
      </c>
      <c r="G126" s="4">
        <v>6</v>
      </c>
      <c r="H126" s="4"/>
      <c r="I126" s="4"/>
      <c r="J126" s="4"/>
      <c r="K126" s="4"/>
      <c r="L126" s="4"/>
      <c r="M126" s="4">
        <v>6</v>
      </c>
    </row>
    <row r="127" spans="1:13" x14ac:dyDescent="0.25">
      <c r="A127" s="144"/>
      <c r="B127" s="67" t="s">
        <v>48</v>
      </c>
      <c r="C127" s="4"/>
      <c r="D127" s="4"/>
      <c r="E127" s="4"/>
      <c r="F127" s="4">
        <f>I127</f>
        <v>36</v>
      </c>
      <c r="G127" s="4"/>
      <c r="H127" s="4"/>
      <c r="I127" s="4">
        <v>36</v>
      </c>
      <c r="J127" s="4"/>
      <c r="K127" s="4"/>
      <c r="L127" s="4"/>
      <c r="M127" s="4">
        <v>36</v>
      </c>
    </row>
    <row r="128" spans="1:13" ht="15.75" thickBot="1" x14ac:dyDescent="0.3">
      <c r="A128" s="145"/>
      <c r="B128" s="69" t="s">
        <v>61</v>
      </c>
      <c r="C128" s="46"/>
      <c r="D128" s="46"/>
      <c r="E128" s="46"/>
      <c r="F128" s="46">
        <f>I128</f>
        <v>36</v>
      </c>
      <c r="G128" s="46"/>
      <c r="H128" s="46"/>
      <c r="I128" s="46">
        <v>36</v>
      </c>
      <c r="J128" s="46"/>
      <c r="K128" s="46"/>
      <c r="L128" s="46"/>
      <c r="M128" s="46">
        <v>36</v>
      </c>
    </row>
    <row r="129" spans="1:13" ht="36.75" customHeight="1" thickBot="1" x14ac:dyDescent="0.3">
      <c r="A129" s="138" t="s">
        <v>70</v>
      </c>
      <c r="B129" s="65" t="s">
        <v>71</v>
      </c>
      <c r="C129" s="40">
        <v>4</v>
      </c>
      <c r="D129" s="40"/>
      <c r="E129" s="40"/>
      <c r="F129" s="40">
        <f>SUM(F130:F135)</f>
        <v>112</v>
      </c>
      <c r="G129" s="40">
        <f>SUM(G130:G135)</f>
        <v>18</v>
      </c>
      <c r="H129" s="40">
        <f>SUM(H130:H135)</f>
        <v>22</v>
      </c>
      <c r="I129" s="40">
        <f>SUM(I130:I135)</f>
        <v>72</v>
      </c>
      <c r="J129" s="40"/>
      <c r="K129" s="40"/>
      <c r="L129" s="40"/>
      <c r="M129" s="40">
        <f>SUM(M130:M135)</f>
        <v>112</v>
      </c>
    </row>
    <row r="130" spans="1:13" ht="30" x14ac:dyDescent="0.25">
      <c r="A130" s="139"/>
      <c r="B130" s="71" t="s">
        <v>109</v>
      </c>
      <c r="C130" s="43">
        <v>4</v>
      </c>
      <c r="D130" s="43"/>
      <c r="E130" s="43"/>
      <c r="F130" s="43">
        <f>G130+H130</f>
        <v>18</v>
      </c>
      <c r="G130" s="43">
        <v>10</v>
      </c>
      <c r="H130" s="43">
        <v>8</v>
      </c>
      <c r="I130" s="43"/>
      <c r="J130" s="43"/>
      <c r="K130" s="43"/>
      <c r="L130" s="43"/>
      <c r="M130" s="43">
        <f t="shared" ref="M130:M135" si="6">F130</f>
        <v>18</v>
      </c>
    </row>
    <row r="131" spans="1:13" ht="30" x14ac:dyDescent="0.25">
      <c r="A131" s="139"/>
      <c r="B131" s="64" t="s">
        <v>59</v>
      </c>
      <c r="C131" s="4"/>
      <c r="D131" s="4"/>
      <c r="E131" s="4"/>
      <c r="F131" s="4">
        <f>G131+H131</f>
        <v>6</v>
      </c>
      <c r="G131" s="4">
        <v>4</v>
      </c>
      <c r="H131" s="4">
        <v>2</v>
      </c>
      <c r="I131" s="4"/>
      <c r="J131" s="4"/>
      <c r="K131" s="4"/>
      <c r="L131" s="4"/>
      <c r="M131" s="4">
        <f t="shared" si="6"/>
        <v>6</v>
      </c>
    </row>
    <row r="132" spans="1:13" ht="30" x14ac:dyDescent="0.25">
      <c r="A132" s="139"/>
      <c r="B132" s="64" t="s">
        <v>34</v>
      </c>
      <c r="C132" s="4"/>
      <c r="D132" s="4"/>
      <c r="E132" s="4"/>
      <c r="F132" s="4">
        <f>G132+H132</f>
        <v>8</v>
      </c>
      <c r="G132" s="4">
        <v>2</v>
      </c>
      <c r="H132" s="4">
        <v>6</v>
      </c>
      <c r="I132" s="4"/>
      <c r="J132" s="4"/>
      <c r="K132" s="4"/>
      <c r="L132" s="4"/>
      <c r="M132" s="4">
        <f t="shared" si="6"/>
        <v>8</v>
      </c>
    </row>
    <row r="133" spans="1:13" ht="30" x14ac:dyDescent="0.25">
      <c r="A133" s="139"/>
      <c r="B133" s="64" t="s">
        <v>35</v>
      </c>
      <c r="C133" s="4"/>
      <c r="D133" s="4"/>
      <c r="E133" s="4"/>
      <c r="F133" s="4">
        <f>G133+H133</f>
        <v>8</v>
      </c>
      <c r="G133" s="4">
        <v>2</v>
      </c>
      <c r="H133" s="4">
        <v>6</v>
      </c>
      <c r="I133" s="4"/>
      <c r="J133" s="4"/>
      <c r="K133" s="4"/>
      <c r="L133" s="4"/>
      <c r="M133" s="4">
        <f t="shared" si="6"/>
        <v>8</v>
      </c>
    </row>
    <row r="134" spans="1:13" x14ac:dyDescent="0.25">
      <c r="A134" s="139"/>
      <c r="B134" s="63" t="s">
        <v>48</v>
      </c>
      <c r="C134" s="4"/>
      <c r="D134" s="4"/>
      <c r="E134" s="4"/>
      <c r="F134" s="4">
        <f>I134</f>
        <v>36</v>
      </c>
      <c r="G134" s="4"/>
      <c r="H134" s="4"/>
      <c r="I134" s="4">
        <v>36</v>
      </c>
      <c r="J134" s="4"/>
      <c r="K134" s="4"/>
      <c r="L134" s="4"/>
      <c r="M134" s="4">
        <f t="shared" si="6"/>
        <v>36</v>
      </c>
    </row>
    <row r="135" spans="1:13" ht="15.75" thickBot="1" x14ac:dyDescent="0.3">
      <c r="A135" s="140"/>
      <c r="B135" s="70" t="s">
        <v>72</v>
      </c>
      <c r="C135" s="46"/>
      <c r="D135" s="46"/>
      <c r="E135" s="46"/>
      <c r="F135" s="46">
        <f>I135</f>
        <v>36</v>
      </c>
      <c r="G135" s="46"/>
      <c r="H135" s="46"/>
      <c r="I135" s="46">
        <v>36</v>
      </c>
      <c r="J135" s="46"/>
      <c r="K135" s="46"/>
      <c r="L135" s="46"/>
      <c r="M135" s="46">
        <f t="shared" si="6"/>
        <v>36</v>
      </c>
    </row>
    <row r="136" spans="1:13" ht="15.75" thickBot="1" x14ac:dyDescent="0.3">
      <c r="A136" s="138" t="s">
        <v>73</v>
      </c>
      <c r="B136" s="76" t="s">
        <v>74</v>
      </c>
      <c r="C136" s="40">
        <v>4</v>
      </c>
      <c r="D136" s="40"/>
      <c r="E136" s="40">
        <v>4</v>
      </c>
      <c r="F136" s="40">
        <f>SUM(F137:F147)</f>
        <v>152</v>
      </c>
      <c r="G136" s="40">
        <f>SUM(G137:G147)</f>
        <v>46</v>
      </c>
      <c r="H136" s="40">
        <f>SUM(H137:H147)</f>
        <v>34</v>
      </c>
      <c r="I136" s="40">
        <f>SUM(I137:I147)</f>
        <v>72</v>
      </c>
      <c r="J136" s="40"/>
      <c r="K136" s="40"/>
      <c r="L136" s="40"/>
      <c r="M136" s="40">
        <f>SUM(M137:M147)</f>
        <v>152</v>
      </c>
    </row>
    <row r="137" spans="1:13" ht="30" x14ac:dyDescent="0.25">
      <c r="A137" s="139"/>
      <c r="B137" s="71" t="s">
        <v>109</v>
      </c>
      <c r="C137" s="43">
        <v>4</v>
      </c>
      <c r="D137" s="43"/>
      <c r="E137" s="43">
        <v>4</v>
      </c>
      <c r="F137" s="43">
        <f>G137+H137</f>
        <v>18</v>
      </c>
      <c r="G137" s="43">
        <v>12</v>
      </c>
      <c r="H137" s="43">
        <v>6</v>
      </c>
      <c r="I137" s="43"/>
      <c r="J137" s="43"/>
      <c r="K137" s="43"/>
      <c r="L137" s="43"/>
      <c r="M137" s="43">
        <f t="shared" ref="M137:M144" si="7">F137</f>
        <v>18</v>
      </c>
    </row>
    <row r="138" spans="1:13" ht="30" customHeight="1" x14ac:dyDescent="0.25">
      <c r="A138" s="139"/>
      <c r="B138" s="64" t="s">
        <v>60</v>
      </c>
      <c r="C138" s="4"/>
      <c r="D138" s="4"/>
      <c r="E138" s="4"/>
      <c r="F138" s="4">
        <f>G138</f>
        <v>8</v>
      </c>
      <c r="G138" s="4">
        <v>8</v>
      </c>
      <c r="H138" s="4"/>
      <c r="I138" s="4"/>
      <c r="J138" s="4"/>
      <c r="K138" s="4"/>
      <c r="L138" s="4"/>
      <c r="M138" s="4">
        <f t="shared" si="7"/>
        <v>8</v>
      </c>
    </row>
    <row r="139" spans="1:13" x14ac:dyDescent="0.25">
      <c r="A139" s="139"/>
      <c r="B139" s="63" t="s">
        <v>36</v>
      </c>
      <c r="C139" s="4"/>
      <c r="D139" s="4"/>
      <c r="E139" s="4"/>
      <c r="F139" s="4">
        <f>G139+H139</f>
        <v>8</v>
      </c>
      <c r="G139" s="4">
        <v>2</v>
      </c>
      <c r="H139" s="4">
        <v>6</v>
      </c>
      <c r="I139" s="4"/>
      <c r="J139" s="4"/>
      <c r="K139" s="4"/>
      <c r="L139" s="4"/>
      <c r="M139" s="4">
        <f t="shared" si="7"/>
        <v>8</v>
      </c>
    </row>
    <row r="140" spans="1:13" ht="32.25" customHeight="1" x14ac:dyDescent="0.25">
      <c r="A140" s="139"/>
      <c r="B140" s="64" t="s">
        <v>27</v>
      </c>
      <c r="C140" s="4"/>
      <c r="D140" s="4"/>
      <c r="E140" s="4"/>
      <c r="F140" s="4">
        <f>G140+H140</f>
        <v>6</v>
      </c>
      <c r="G140" s="4">
        <v>2</v>
      </c>
      <c r="H140" s="4">
        <v>4</v>
      </c>
      <c r="I140" s="4"/>
      <c r="J140" s="4"/>
      <c r="K140" s="4"/>
      <c r="L140" s="4"/>
      <c r="M140" s="4">
        <f t="shared" si="7"/>
        <v>6</v>
      </c>
    </row>
    <row r="141" spans="1:13" ht="30" x14ac:dyDescent="0.25">
      <c r="A141" s="139"/>
      <c r="B141" s="64" t="s">
        <v>34</v>
      </c>
      <c r="C141" s="4"/>
      <c r="D141" s="4"/>
      <c r="E141" s="4"/>
      <c r="F141" s="4">
        <f>G141+H141</f>
        <v>8</v>
      </c>
      <c r="G141" s="4">
        <v>2</v>
      </c>
      <c r="H141" s="4">
        <v>6</v>
      </c>
      <c r="I141" s="4"/>
      <c r="J141" s="4"/>
      <c r="K141" s="4"/>
      <c r="L141" s="4"/>
      <c r="M141" s="4">
        <f t="shared" si="7"/>
        <v>8</v>
      </c>
    </row>
    <row r="142" spans="1:13" ht="30" x14ac:dyDescent="0.25">
      <c r="A142" s="139"/>
      <c r="B142" s="64" t="s">
        <v>35</v>
      </c>
      <c r="C142" s="4"/>
      <c r="D142" s="4"/>
      <c r="E142" s="4"/>
      <c r="F142" s="4">
        <f>G142+H142</f>
        <v>8</v>
      </c>
      <c r="G142" s="4">
        <v>2</v>
      </c>
      <c r="H142" s="4">
        <v>6</v>
      </c>
      <c r="I142" s="4"/>
      <c r="J142" s="4"/>
      <c r="K142" s="4"/>
      <c r="L142" s="4"/>
      <c r="M142" s="4">
        <f t="shared" si="7"/>
        <v>8</v>
      </c>
    </row>
    <row r="143" spans="1:13" x14ac:dyDescent="0.25">
      <c r="A143" s="139"/>
      <c r="B143" s="63" t="s">
        <v>102</v>
      </c>
      <c r="C143" s="4"/>
      <c r="D143" s="4"/>
      <c r="E143" s="4"/>
      <c r="F143" s="4">
        <f>G143+H143</f>
        <v>12</v>
      </c>
      <c r="G143" s="4">
        <v>6</v>
      </c>
      <c r="H143" s="4">
        <v>6</v>
      </c>
      <c r="I143" s="4"/>
      <c r="J143" s="4"/>
      <c r="K143" s="4"/>
      <c r="L143" s="4"/>
      <c r="M143" s="4">
        <f t="shared" si="7"/>
        <v>12</v>
      </c>
    </row>
    <row r="144" spans="1:13" ht="33.75" customHeight="1" x14ac:dyDescent="0.25">
      <c r="A144" s="139"/>
      <c r="B144" s="64" t="s">
        <v>75</v>
      </c>
      <c r="C144" s="4"/>
      <c r="D144" s="4"/>
      <c r="E144" s="4"/>
      <c r="F144" s="4">
        <f>G144</f>
        <v>8</v>
      </c>
      <c r="G144" s="4">
        <v>8</v>
      </c>
      <c r="H144" s="4"/>
      <c r="I144" s="4"/>
      <c r="J144" s="4"/>
      <c r="K144" s="4"/>
      <c r="L144" s="4"/>
      <c r="M144" s="4">
        <f t="shared" si="7"/>
        <v>8</v>
      </c>
    </row>
    <row r="145" spans="1:13" x14ac:dyDescent="0.25">
      <c r="A145" s="139"/>
      <c r="B145" s="63" t="s">
        <v>28</v>
      </c>
      <c r="C145" s="4"/>
      <c r="D145" s="4"/>
      <c r="E145" s="4"/>
      <c r="F145" s="4">
        <f>G145</f>
        <v>4</v>
      </c>
      <c r="G145" s="4">
        <v>4</v>
      </c>
      <c r="H145" s="4"/>
      <c r="I145" s="4"/>
      <c r="J145" s="4"/>
      <c r="K145" s="4"/>
      <c r="L145" s="4"/>
      <c r="M145" s="4">
        <v>4</v>
      </c>
    </row>
    <row r="146" spans="1:13" x14ac:dyDescent="0.25">
      <c r="A146" s="139"/>
      <c r="B146" s="63" t="s">
        <v>48</v>
      </c>
      <c r="C146" s="58"/>
      <c r="D146" s="58"/>
      <c r="E146" s="58"/>
      <c r="F146" s="4">
        <f>I146</f>
        <v>36</v>
      </c>
      <c r="G146" s="58"/>
      <c r="H146" s="58"/>
      <c r="I146" s="4">
        <v>36</v>
      </c>
      <c r="J146" s="4"/>
      <c r="K146" s="4"/>
      <c r="L146" s="4"/>
      <c r="M146" s="4">
        <f>F146</f>
        <v>36</v>
      </c>
    </row>
    <row r="147" spans="1:13" ht="15.75" thickBot="1" x14ac:dyDescent="0.3">
      <c r="A147" s="140"/>
      <c r="B147" s="70" t="s">
        <v>61</v>
      </c>
      <c r="C147" s="46"/>
      <c r="D147" s="46"/>
      <c r="E147" s="46"/>
      <c r="F147" s="46">
        <f>I147</f>
        <v>36</v>
      </c>
      <c r="G147" s="46"/>
      <c r="H147" s="46"/>
      <c r="I147" s="46">
        <v>36</v>
      </c>
      <c r="J147" s="46"/>
      <c r="K147" s="46"/>
      <c r="L147" s="46"/>
      <c r="M147" s="46">
        <f>F147</f>
        <v>36</v>
      </c>
    </row>
    <row r="148" spans="1:13" ht="32.25" customHeight="1" thickBot="1" x14ac:dyDescent="0.3">
      <c r="A148" s="76" t="s">
        <v>84</v>
      </c>
      <c r="B148" s="88" t="s">
        <v>83</v>
      </c>
      <c r="C148" s="40"/>
      <c r="D148" s="40"/>
      <c r="E148" s="40"/>
      <c r="F148" s="40">
        <f>F149</f>
        <v>24</v>
      </c>
      <c r="G148" s="40">
        <f>G149</f>
        <v>8</v>
      </c>
      <c r="H148" s="40">
        <f>H149</f>
        <v>16</v>
      </c>
      <c r="I148" s="40"/>
      <c r="J148" s="40"/>
      <c r="K148" s="40"/>
      <c r="L148" s="40"/>
      <c r="M148" s="40">
        <f>M149</f>
        <v>24</v>
      </c>
    </row>
    <row r="149" spans="1:13" ht="15.75" thickBot="1" x14ac:dyDescent="0.3">
      <c r="A149" s="74" t="s">
        <v>76</v>
      </c>
      <c r="B149" s="75" t="s">
        <v>113</v>
      </c>
      <c r="C149" s="38"/>
      <c r="D149" s="38"/>
      <c r="E149" s="38"/>
      <c r="F149" s="38">
        <v>24</v>
      </c>
      <c r="G149" s="38">
        <v>8</v>
      </c>
      <c r="H149" s="38">
        <v>16</v>
      </c>
      <c r="I149" s="38"/>
      <c r="J149" s="38"/>
      <c r="K149" s="38"/>
      <c r="L149" s="38"/>
      <c r="M149" s="38">
        <f>F149</f>
        <v>24</v>
      </c>
    </row>
    <row r="150" spans="1:13" ht="15.75" thickBot="1" x14ac:dyDescent="0.3">
      <c r="A150" s="105" t="s">
        <v>77</v>
      </c>
      <c r="B150" s="106" t="s">
        <v>41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>
        <v>36</v>
      </c>
    </row>
    <row r="151" spans="1:13" ht="15.75" thickBot="1" x14ac:dyDescent="0.3">
      <c r="A151" s="108" t="s">
        <v>78</v>
      </c>
      <c r="B151" s="109" t="s">
        <v>43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>
        <v>36</v>
      </c>
    </row>
    <row r="152" spans="1:13" s="59" customFormat="1" ht="15.75" thickBot="1" x14ac:dyDescent="0.3">
      <c r="A152" s="108"/>
      <c r="B152" s="109" t="s">
        <v>121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1:13" s="59" customFormat="1" ht="30" customHeight="1" thickBot="1" x14ac:dyDescent="0.3">
      <c r="A153" s="111"/>
      <c r="B153" s="112" t="s">
        <v>111</v>
      </c>
      <c r="C153" s="113"/>
      <c r="D153" s="113"/>
      <c r="E153" s="113"/>
      <c r="F153" s="110"/>
      <c r="G153" s="110"/>
      <c r="H153" s="110"/>
      <c r="I153" s="110"/>
      <c r="J153" s="110">
        <f>J9+J16+J52</f>
        <v>612</v>
      </c>
      <c r="K153" s="110">
        <f>K9+K16+K52+K53</f>
        <v>828</v>
      </c>
      <c r="L153" s="110">
        <f>L9+L55+L95+L96</f>
        <v>720</v>
      </c>
      <c r="M153" s="110">
        <f>M9+M98+M150+M151</f>
        <v>720</v>
      </c>
    </row>
    <row r="154" spans="1:13" s="59" customFormat="1" ht="30" customHeight="1" thickBot="1" x14ac:dyDescent="0.3">
      <c r="A154" s="111"/>
      <c r="B154" s="112"/>
      <c r="C154" s="113"/>
      <c r="D154" s="113"/>
      <c r="E154" s="113"/>
      <c r="F154" s="110">
        <f>J154+L154</f>
        <v>2880</v>
      </c>
      <c r="G154" s="110"/>
      <c r="H154" s="110"/>
      <c r="I154" s="110"/>
      <c r="J154" s="156">
        <f>J153+K153</f>
        <v>1440</v>
      </c>
      <c r="K154" s="157"/>
      <c r="L154" s="156">
        <f>L153+M153</f>
        <v>1440</v>
      </c>
      <c r="M154" s="157"/>
    </row>
    <row r="155" spans="1:13" ht="15.75" thickBot="1" x14ac:dyDescent="0.3">
      <c r="A155" s="87" t="s">
        <v>86</v>
      </c>
      <c r="B155" s="78" t="s">
        <v>79</v>
      </c>
      <c r="C155" s="38"/>
      <c r="D155" s="38"/>
      <c r="E155" s="38"/>
      <c r="F155" s="40">
        <f>SUM(F156:F167)</f>
        <v>200</v>
      </c>
      <c r="G155" s="40"/>
      <c r="H155" s="40"/>
      <c r="I155" s="40"/>
      <c r="J155" s="40">
        <f>SUM(J156:J165)</f>
        <v>6</v>
      </c>
      <c r="K155" s="40">
        <f>SUM(K156:K166)</f>
        <v>50</v>
      </c>
      <c r="L155" s="40">
        <f>SUM(L156:L166)</f>
        <v>32</v>
      </c>
      <c r="M155" s="40">
        <f>SUM(M156:M166)</f>
        <v>34</v>
      </c>
    </row>
    <row r="156" spans="1:13" ht="57.75" thickBot="1" x14ac:dyDescent="0.3">
      <c r="A156" s="87" t="s">
        <v>128</v>
      </c>
      <c r="B156" s="65" t="s">
        <v>104</v>
      </c>
      <c r="C156" s="40">
        <v>1</v>
      </c>
      <c r="D156" s="38"/>
      <c r="E156" s="38"/>
      <c r="F156" s="40"/>
      <c r="G156" s="40"/>
      <c r="H156" s="40"/>
      <c r="I156" s="40"/>
      <c r="J156" s="40"/>
      <c r="K156" s="40"/>
      <c r="L156" s="40"/>
      <c r="M156" s="40"/>
    </row>
    <row r="157" spans="1:13" ht="15.75" thickBot="1" x14ac:dyDescent="0.3">
      <c r="A157" s="51" t="s">
        <v>125</v>
      </c>
      <c r="B157" s="42" t="s">
        <v>119</v>
      </c>
      <c r="C157" s="43">
        <v>1</v>
      </c>
      <c r="D157" s="38"/>
      <c r="E157" s="38"/>
      <c r="F157" s="40">
        <f>J157</f>
        <v>2</v>
      </c>
      <c r="G157" s="40"/>
      <c r="H157" s="40"/>
      <c r="I157" s="40"/>
      <c r="J157" s="38">
        <v>2</v>
      </c>
      <c r="K157" s="38"/>
      <c r="L157" s="38"/>
      <c r="M157" s="38"/>
    </row>
    <row r="158" spans="1:13" ht="15.75" thickBot="1" x14ac:dyDescent="0.3">
      <c r="A158" s="51" t="s">
        <v>126</v>
      </c>
      <c r="B158" s="45" t="s">
        <v>31</v>
      </c>
      <c r="C158" s="4">
        <v>1</v>
      </c>
      <c r="D158" s="38"/>
      <c r="E158" s="38"/>
      <c r="F158" s="40">
        <f>J158</f>
        <v>2</v>
      </c>
      <c r="G158" s="40"/>
      <c r="H158" s="40"/>
      <c r="I158" s="40"/>
      <c r="J158" s="38">
        <v>2</v>
      </c>
      <c r="K158" s="38"/>
      <c r="L158" s="38"/>
      <c r="M158" s="38"/>
    </row>
    <row r="159" spans="1:13" ht="30.75" thickBot="1" x14ac:dyDescent="0.3">
      <c r="A159" s="51" t="s">
        <v>127</v>
      </c>
      <c r="B159" s="19" t="s">
        <v>99</v>
      </c>
      <c r="C159" s="4">
        <v>1</v>
      </c>
      <c r="D159" s="38"/>
      <c r="E159" s="38"/>
      <c r="F159" s="40">
        <f>J159</f>
        <v>2</v>
      </c>
      <c r="G159" s="40"/>
      <c r="H159" s="40"/>
      <c r="I159" s="40"/>
      <c r="J159" s="38">
        <v>2</v>
      </c>
      <c r="K159" s="38"/>
      <c r="L159" s="38"/>
      <c r="M159" s="38"/>
    </row>
    <row r="160" spans="1:13" ht="43.5" thickBot="1" x14ac:dyDescent="0.3">
      <c r="A160" s="8" t="s">
        <v>129</v>
      </c>
      <c r="B160" s="57" t="s">
        <v>124</v>
      </c>
      <c r="C160" s="40">
        <v>3</v>
      </c>
      <c r="D160" s="38"/>
      <c r="E160" s="38"/>
      <c r="F160" s="40"/>
      <c r="G160" s="40"/>
      <c r="H160" s="40"/>
      <c r="I160" s="40"/>
      <c r="J160" s="38"/>
      <c r="K160" s="38"/>
      <c r="L160" s="38"/>
      <c r="M160" s="38"/>
    </row>
    <row r="161" spans="1:13" ht="30.75" thickBot="1" x14ac:dyDescent="0.3">
      <c r="A161" s="51" t="s">
        <v>130</v>
      </c>
      <c r="B161" s="50" t="s">
        <v>45</v>
      </c>
      <c r="C161" s="43">
        <v>3</v>
      </c>
      <c r="D161" s="38"/>
      <c r="E161" s="38"/>
      <c r="F161" s="40">
        <f>L161</f>
        <v>2</v>
      </c>
      <c r="G161" s="40"/>
      <c r="H161" s="40"/>
      <c r="I161" s="40"/>
      <c r="J161" s="38"/>
      <c r="K161" s="38"/>
      <c r="L161" s="38">
        <v>2</v>
      </c>
      <c r="M161" s="38"/>
    </row>
    <row r="162" spans="1:13" ht="29.25" thickBot="1" x14ac:dyDescent="0.3">
      <c r="A162" s="8" t="s">
        <v>129</v>
      </c>
      <c r="B162" s="53" t="s">
        <v>71</v>
      </c>
      <c r="C162" s="40">
        <v>4</v>
      </c>
      <c r="D162" s="38"/>
      <c r="E162" s="38"/>
      <c r="F162" s="40"/>
      <c r="G162" s="40"/>
      <c r="H162" s="40"/>
      <c r="I162" s="40"/>
      <c r="J162" s="38"/>
      <c r="K162" s="38"/>
      <c r="L162" s="38"/>
      <c r="M162" s="38"/>
    </row>
    <row r="163" spans="1:13" ht="30.75" thickBot="1" x14ac:dyDescent="0.3">
      <c r="A163" s="8" t="s">
        <v>130</v>
      </c>
      <c r="B163" s="48" t="s">
        <v>109</v>
      </c>
      <c r="C163" s="43">
        <v>4</v>
      </c>
      <c r="D163" s="38"/>
      <c r="E163" s="38"/>
      <c r="F163" s="40">
        <f>M163</f>
        <v>2</v>
      </c>
      <c r="G163" s="40"/>
      <c r="H163" s="40"/>
      <c r="I163" s="40"/>
      <c r="J163" s="38"/>
      <c r="K163" s="38"/>
      <c r="L163" s="38"/>
      <c r="M163" s="38">
        <v>2</v>
      </c>
    </row>
    <row r="164" spans="1:13" ht="15.75" thickBot="1" x14ac:dyDescent="0.3">
      <c r="A164" s="8" t="s">
        <v>131</v>
      </c>
      <c r="B164" s="76" t="s">
        <v>74</v>
      </c>
      <c r="C164" s="40">
        <v>4</v>
      </c>
      <c r="D164" s="38"/>
      <c r="E164" s="38"/>
      <c r="F164" s="40"/>
      <c r="G164" s="40"/>
      <c r="H164" s="40"/>
      <c r="I164" s="40"/>
      <c r="J164" s="38"/>
      <c r="K164" s="38"/>
      <c r="L164" s="38"/>
      <c r="M164" s="38"/>
    </row>
    <row r="165" spans="1:13" ht="30.75" thickBot="1" x14ac:dyDescent="0.3">
      <c r="A165" s="8" t="s">
        <v>132</v>
      </c>
      <c r="B165" s="89" t="s">
        <v>109</v>
      </c>
      <c r="C165" s="98">
        <v>4</v>
      </c>
      <c r="D165" s="38"/>
      <c r="E165" s="38"/>
      <c r="F165" s="40">
        <f>M165</f>
        <v>2</v>
      </c>
      <c r="G165" s="40"/>
      <c r="H165" s="40"/>
      <c r="I165" s="40"/>
      <c r="J165" s="38"/>
      <c r="K165" s="38"/>
      <c r="L165" s="38"/>
      <c r="M165" s="38">
        <v>2</v>
      </c>
    </row>
    <row r="166" spans="1:13" ht="30.75" thickBot="1" x14ac:dyDescent="0.3">
      <c r="A166" s="8"/>
      <c r="B166" s="90" t="s">
        <v>133</v>
      </c>
      <c r="C166" s="51"/>
      <c r="D166" s="91"/>
      <c r="E166" s="38"/>
      <c r="F166" s="40">
        <f>SUM(H166:M166)</f>
        <v>110</v>
      </c>
      <c r="G166" s="40"/>
      <c r="H166" s="40"/>
      <c r="I166" s="40"/>
      <c r="J166" s="38"/>
      <c r="K166" s="38">
        <v>50</v>
      </c>
      <c r="L166" s="38">
        <v>30</v>
      </c>
      <c r="M166" s="38">
        <v>30</v>
      </c>
    </row>
    <row r="167" spans="1:13" ht="15.75" thickBot="1" x14ac:dyDescent="0.3">
      <c r="A167" s="8"/>
      <c r="B167" s="89" t="s">
        <v>134</v>
      </c>
      <c r="C167" s="98"/>
      <c r="D167" s="38"/>
      <c r="E167" s="38"/>
      <c r="F167" s="40">
        <f>SUM(H167:M167)</f>
        <v>78</v>
      </c>
      <c r="G167" s="40"/>
      <c r="H167" s="40"/>
      <c r="I167" s="40"/>
      <c r="J167" s="38">
        <v>44</v>
      </c>
      <c r="K167" s="38"/>
      <c r="L167" s="38">
        <v>18</v>
      </c>
      <c r="M167" s="38">
        <v>16</v>
      </c>
    </row>
    <row r="168" spans="1:13" ht="15.75" thickBot="1" x14ac:dyDescent="0.3">
      <c r="A168" s="8" t="s">
        <v>87</v>
      </c>
      <c r="B168" s="52" t="s">
        <v>80</v>
      </c>
      <c r="C168" s="38"/>
      <c r="D168" s="38"/>
      <c r="E168" s="38"/>
      <c r="F168" s="40">
        <f>F169+F170+F171+F172+F173+F174</f>
        <v>151</v>
      </c>
      <c r="G168" s="40"/>
      <c r="H168" s="40"/>
      <c r="I168" s="40"/>
      <c r="J168" s="40">
        <f>J169+J173</f>
        <v>33</v>
      </c>
      <c r="K168" s="40">
        <f>K169+K170+K173</f>
        <v>40</v>
      </c>
      <c r="L168" s="40">
        <f>L170+L174</f>
        <v>36</v>
      </c>
      <c r="M168" s="40">
        <f>SUM(M170:M174)</f>
        <v>42</v>
      </c>
    </row>
    <row r="169" spans="1:13" x14ac:dyDescent="0.25">
      <c r="A169" s="54" t="s">
        <v>90</v>
      </c>
      <c r="B169" s="42" t="s">
        <v>117</v>
      </c>
      <c r="C169" s="43"/>
      <c r="D169" s="43"/>
      <c r="E169" s="43"/>
      <c r="F169" s="43">
        <v>36</v>
      </c>
      <c r="G169" s="43"/>
      <c r="H169" s="43"/>
      <c r="I169" s="43"/>
      <c r="J169" s="43">
        <v>17</v>
      </c>
      <c r="K169" s="43">
        <v>19</v>
      </c>
      <c r="L169" s="43"/>
      <c r="M169" s="43"/>
    </row>
    <row r="170" spans="1:13" ht="30" x14ac:dyDescent="0.25">
      <c r="A170" s="55" t="s">
        <v>91</v>
      </c>
      <c r="B170" s="19" t="s">
        <v>118</v>
      </c>
      <c r="C170" s="4"/>
      <c r="D170" s="4"/>
      <c r="E170" s="4"/>
      <c r="F170" s="4">
        <v>34</v>
      </c>
      <c r="G170" s="4"/>
      <c r="H170" s="4"/>
      <c r="I170" s="4"/>
      <c r="J170" s="4"/>
      <c r="K170" s="4">
        <v>17</v>
      </c>
      <c r="L170" s="4">
        <v>17</v>
      </c>
      <c r="M170" s="4"/>
    </row>
    <row r="171" spans="1:13" x14ac:dyDescent="0.25">
      <c r="A171" s="55" t="s">
        <v>92</v>
      </c>
      <c r="B171" s="45" t="s">
        <v>81</v>
      </c>
      <c r="C171" s="4"/>
      <c r="D171" s="4"/>
      <c r="E171" s="4"/>
      <c r="F171" s="4">
        <v>22</v>
      </c>
      <c r="G171" s="4"/>
      <c r="H171" s="4"/>
      <c r="I171" s="4"/>
      <c r="J171" s="4"/>
      <c r="K171" s="4"/>
      <c r="L171" s="4"/>
      <c r="M171" s="4">
        <v>22</v>
      </c>
    </row>
    <row r="172" spans="1:13" x14ac:dyDescent="0.25">
      <c r="A172" s="55" t="s">
        <v>93</v>
      </c>
      <c r="B172" s="45" t="s">
        <v>82</v>
      </c>
      <c r="C172" s="4"/>
      <c r="D172" s="4"/>
      <c r="E172" s="4"/>
      <c r="F172" s="4">
        <v>20</v>
      </c>
      <c r="G172" s="4"/>
      <c r="H172" s="4"/>
      <c r="I172" s="4"/>
      <c r="J172" s="4"/>
      <c r="K172" s="4"/>
      <c r="L172" s="4"/>
      <c r="M172" s="4">
        <v>20</v>
      </c>
    </row>
    <row r="173" spans="1:13" x14ac:dyDescent="0.25">
      <c r="A173" s="55" t="s">
        <v>94</v>
      </c>
      <c r="B173" s="45" t="s">
        <v>137</v>
      </c>
      <c r="C173" s="4"/>
      <c r="D173" s="4"/>
      <c r="E173" s="4"/>
      <c r="F173" s="4">
        <v>20</v>
      </c>
      <c r="G173" s="4"/>
      <c r="H173" s="4"/>
      <c r="I173" s="4"/>
      <c r="J173" s="4">
        <v>16</v>
      </c>
      <c r="K173" s="4">
        <v>4</v>
      </c>
      <c r="L173" s="4"/>
      <c r="M173" s="4"/>
    </row>
    <row r="174" spans="1:13" ht="15.75" thickBot="1" x14ac:dyDescent="0.3">
      <c r="A174" s="56" t="s">
        <v>95</v>
      </c>
      <c r="B174" s="28" t="s">
        <v>116</v>
      </c>
      <c r="C174" s="13"/>
      <c r="D174" s="13"/>
      <c r="E174" s="13"/>
      <c r="F174" s="13">
        <v>19</v>
      </c>
      <c r="G174" s="13"/>
      <c r="H174" s="13"/>
      <c r="I174" s="13"/>
      <c r="J174" s="13"/>
      <c r="K174" s="13"/>
      <c r="L174" s="13">
        <v>19</v>
      </c>
      <c r="M174" s="13"/>
    </row>
    <row r="175" spans="1:13" ht="15" customHeight="1" thickBot="1" x14ac:dyDescent="0.3">
      <c r="A175" s="8" t="s">
        <v>114</v>
      </c>
      <c r="B175" s="53" t="s">
        <v>115</v>
      </c>
      <c r="C175" s="40"/>
      <c r="D175" s="40"/>
      <c r="E175" s="40"/>
      <c r="F175" s="40">
        <v>80</v>
      </c>
      <c r="G175" s="40"/>
      <c r="H175" s="40"/>
      <c r="I175" s="40"/>
      <c r="J175" s="40">
        <v>18</v>
      </c>
      <c r="K175" s="40">
        <v>23</v>
      </c>
      <c r="L175" s="40">
        <v>17</v>
      </c>
      <c r="M175" s="40">
        <v>23</v>
      </c>
    </row>
    <row r="176" spans="1:13" ht="15.75" thickBot="1" x14ac:dyDescent="0.3">
      <c r="A176" s="8"/>
      <c r="B176" s="49" t="s">
        <v>88</v>
      </c>
      <c r="C176" s="40"/>
      <c r="D176" s="40"/>
      <c r="E176" s="40"/>
      <c r="F176" s="40">
        <f>F154+F155+F168+F175</f>
        <v>3311</v>
      </c>
      <c r="G176" s="40"/>
      <c r="H176" s="40"/>
      <c r="I176" s="40"/>
      <c r="J176" s="40">
        <v>771</v>
      </c>
      <c r="K176" s="40">
        <v>883</v>
      </c>
      <c r="L176" s="40">
        <v>771</v>
      </c>
      <c r="M176" s="40">
        <v>887</v>
      </c>
    </row>
  </sheetData>
  <mergeCells count="33">
    <mergeCell ref="A1:M1"/>
    <mergeCell ref="A2:A6"/>
    <mergeCell ref="B2:B6"/>
    <mergeCell ref="C2:E4"/>
    <mergeCell ref="F2:I2"/>
    <mergeCell ref="J2:K2"/>
    <mergeCell ref="L2:M2"/>
    <mergeCell ref="F3:F6"/>
    <mergeCell ref="G3:I4"/>
    <mergeCell ref="J4:J5"/>
    <mergeCell ref="K4:K5"/>
    <mergeCell ref="L4:L5"/>
    <mergeCell ref="M4:M5"/>
    <mergeCell ref="J154:K154"/>
    <mergeCell ref="L154:M154"/>
    <mergeCell ref="A24:A30"/>
    <mergeCell ref="A31:A40"/>
    <mergeCell ref="A18:A23"/>
    <mergeCell ref="A8:M8"/>
    <mergeCell ref="A136:A147"/>
    <mergeCell ref="A54:M54"/>
    <mergeCell ref="A57:A65"/>
    <mergeCell ref="A66:A71"/>
    <mergeCell ref="A72:A78"/>
    <mergeCell ref="A79:A84"/>
    <mergeCell ref="A85:A92"/>
    <mergeCell ref="A97:M97"/>
    <mergeCell ref="A100:A108"/>
    <mergeCell ref="A109:A120"/>
    <mergeCell ref="A121:A128"/>
    <mergeCell ref="A129:A135"/>
    <mergeCell ref="A41:A49"/>
    <mergeCell ref="A15:M15"/>
  </mergeCells>
  <pageMargins left="0.7" right="0.7" top="0.75" bottom="0.75" header="0.3" footer="0.3"/>
  <pageSetup paperSize="9" scale="66" fitToHeight="0" orientation="landscape" r:id="rId1"/>
  <ignoredErrors>
    <ignoredError sqref="F12 J27 J24 F46 K50 F61 F68 F82 L79 F85 L85 L93 F104:F105 M109 F113 M136 F138 M148" formula="1"/>
    <ignoredError sqref="H31 G31 G41 L66 G72:H72 G79:H79 G85:H85 G109:I109 G136:H136 L155" formulaRange="1"/>
    <ignoredError sqref="I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2020-11-07T08:12:05Z</dcterms:modified>
</cp:coreProperties>
</file>