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ГУ ТПТК 2014\Рабочие учебные планы\РУПы 2019-2020 на 2809\Ш-19   21102019\"/>
    </mc:Choice>
  </mc:AlternateContent>
  <bookViews>
    <workbookView xWindow="240" yWindow="135" windowWidth="15480" windowHeight="7935"/>
  </bookViews>
  <sheets>
    <sheet name="Ш 19" sheetId="1" r:id="rId1"/>
    <sheet name="график" sheetId="2" r:id="rId2"/>
    <sheet name="сводный бюджет" sheetId="3" r:id="rId3"/>
    <sheet name="Лист1" sheetId="4" r:id="rId4"/>
  </sheets>
  <calcPr calcId="152511"/>
</workbook>
</file>

<file path=xl/calcChain.xml><?xml version="1.0" encoding="utf-8"?>
<calcChain xmlns="http://schemas.openxmlformats.org/spreadsheetml/2006/main">
  <c r="H20" i="1" l="1"/>
  <c r="G114" i="1"/>
  <c r="G112" i="1"/>
  <c r="G111" i="1"/>
  <c r="G110" i="1"/>
  <c r="R108" i="1"/>
  <c r="Q108" i="1"/>
  <c r="P108" i="1"/>
  <c r="N108" i="1"/>
  <c r="M108" i="1"/>
  <c r="L108" i="1"/>
  <c r="R97" i="1"/>
  <c r="Q97" i="1"/>
  <c r="P97" i="1"/>
  <c r="N97" i="1"/>
  <c r="M97" i="1"/>
  <c r="L97" i="1"/>
  <c r="G92" i="1"/>
  <c r="I84" i="1"/>
  <c r="G85" i="1"/>
  <c r="H84" i="1"/>
  <c r="K84" i="1"/>
  <c r="J84" i="1"/>
  <c r="G86" i="1"/>
  <c r="R86" i="1" s="1"/>
  <c r="G51" i="1"/>
  <c r="Q51" i="1" s="1"/>
  <c r="I50" i="1"/>
  <c r="R52" i="1"/>
  <c r="R50" i="1" s="1"/>
  <c r="R33" i="1" s="1"/>
  <c r="Q52" i="1"/>
  <c r="G82" i="1"/>
  <c r="Q82" i="1" s="1"/>
  <c r="K81" i="1"/>
  <c r="I81" i="1"/>
  <c r="H81" i="1"/>
  <c r="J81" i="1"/>
  <c r="G79" i="1"/>
  <c r="P79" i="1" s="1"/>
  <c r="H77" i="1"/>
  <c r="I77" i="1"/>
  <c r="J77" i="1"/>
  <c r="K77" i="1"/>
  <c r="Q91" i="1"/>
  <c r="G83" i="1"/>
  <c r="G80" i="1"/>
  <c r="P80" i="1" s="1"/>
  <c r="K72" i="1"/>
  <c r="K53" i="1" s="1"/>
  <c r="I72" i="1"/>
  <c r="H72" i="1"/>
  <c r="K66" i="1"/>
  <c r="J66" i="1"/>
  <c r="I66" i="1"/>
  <c r="H66" i="1"/>
  <c r="G74" i="1"/>
  <c r="N74" i="1" s="1"/>
  <c r="G75" i="1"/>
  <c r="N75" i="1" s="1"/>
  <c r="J72" i="1"/>
  <c r="G76" i="1"/>
  <c r="N76" i="1" s="1"/>
  <c r="G67" i="1"/>
  <c r="N67" i="1" s="1"/>
  <c r="G68" i="1"/>
  <c r="N68" i="1" s="1"/>
  <c r="G69" i="1"/>
  <c r="N69" i="1" s="1"/>
  <c r="G70" i="1"/>
  <c r="N70" i="1" s="1"/>
  <c r="G71" i="1"/>
  <c r="N71" i="1" s="1"/>
  <c r="G88" i="1"/>
  <c r="G87" i="1" s="1"/>
  <c r="J87" i="1"/>
  <c r="K50" i="1"/>
  <c r="H50" i="1"/>
  <c r="G52" i="1"/>
  <c r="G45" i="1"/>
  <c r="P45" i="1" s="1"/>
  <c r="G46" i="1"/>
  <c r="P46" i="1" s="1"/>
  <c r="G47" i="1"/>
  <c r="P47" i="1" s="1"/>
  <c r="G48" i="1"/>
  <c r="P48" i="1" s="1"/>
  <c r="G49" i="1"/>
  <c r="P49" i="1" s="1"/>
  <c r="K34" i="1"/>
  <c r="K39" i="1"/>
  <c r="I39" i="1"/>
  <c r="H39" i="1"/>
  <c r="G43" i="1"/>
  <c r="P43" i="1" s="1"/>
  <c r="G42" i="1"/>
  <c r="P42" i="1" s="1"/>
  <c r="G41" i="1"/>
  <c r="P41" i="1" s="1"/>
  <c r="G40" i="1"/>
  <c r="P40" i="1" s="1"/>
  <c r="G38" i="1"/>
  <c r="N38" i="1" s="1"/>
  <c r="K44" i="1"/>
  <c r="I44" i="1"/>
  <c r="H44" i="1"/>
  <c r="G35" i="1"/>
  <c r="N35" i="1" s="1"/>
  <c r="G36" i="1"/>
  <c r="N36" i="1" s="1"/>
  <c r="G37" i="1"/>
  <c r="N37" i="1" s="1"/>
  <c r="H34" i="1"/>
  <c r="R87" i="1"/>
  <c r="P20" i="1"/>
  <c r="N20" i="1"/>
  <c r="K62" i="1"/>
  <c r="J62" i="1"/>
  <c r="I62" i="1"/>
  <c r="H62" i="1"/>
  <c r="G58" i="1"/>
  <c r="L58" i="1" s="1"/>
  <c r="G57" i="1"/>
  <c r="L57" i="1" s="1"/>
  <c r="G60" i="1"/>
  <c r="L60" i="1" s="1"/>
  <c r="G59" i="1"/>
  <c r="L59" i="1" s="1"/>
  <c r="G64" i="1"/>
  <c r="L61" i="1"/>
  <c r="K54" i="1"/>
  <c r="J54" i="1"/>
  <c r="J53" i="1" s="1"/>
  <c r="H54" i="1"/>
  <c r="I54" i="1"/>
  <c r="I53" i="1" s="1"/>
  <c r="G65" i="1"/>
  <c r="M65" i="1" s="1"/>
  <c r="H53" i="1" l="1"/>
  <c r="G97" i="1"/>
  <c r="G84" i="1"/>
  <c r="R85" i="1"/>
  <c r="R84" i="1" s="1"/>
  <c r="R53" i="1" s="1"/>
  <c r="R94" i="1" s="1"/>
  <c r="Q50" i="1"/>
  <c r="Q33" i="1" s="1"/>
  <c r="G81" i="1"/>
  <c r="Q83" i="1"/>
  <c r="Q81" i="1" s="1"/>
  <c r="G77" i="1"/>
  <c r="N72" i="1"/>
  <c r="N66" i="1"/>
  <c r="P77" i="1"/>
  <c r="P53" i="1" s="1"/>
  <c r="G66" i="1"/>
  <c r="G72" i="1"/>
  <c r="G62" i="1"/>
  <c r="P39" i="1"/>
  <c r="G39" i="1"/>
  <c r="G50" i="1"/>
  <c r="P44" i="1"/>
  <c r="G44" i="1"/>
  <c r="N34" i="1"/>
  <c r="N33" i="1" s="1"/>
  <c r="G34" i="1"/>
  <c r="M64" i="1"/>
  <c r="M62" i="1" s="1"/>
  <c r="M53" i="1" s="1"/>
  <c r="G54" i="1"/>
  <c r="L54" i="1"/>
  <c r="L53" i="1" s="1"/>
  <c r="M20" i="1"/>
  <c r="L20" i="1"/>
  <c r="Q53" i="1" l="1"/>
  <c r="Q94" i="1" s="1"/>
  <c r="Q95" i="1" s="1"/>
  <c r="G53" i="1"/>
  <c r="N53" i="1"/>
  <c r="N94" i="1" s="1"/>
  <c r="M94" i="1"/>
  <c r="P33" i="1"/>
  <c r="P94" i="1" s="1"/>
  <c r="L94" i="1"/>
  <c r="G32" i="1"/>
  <c r="G31" i="1"/>
  <c r="G30" i="1"/>
  <c r="G29" i="1"/>
  <c r="G28" i="1"/>
  <c r="G27" i="1"/>
  <c r="G26" i="1"/>
  <c r="G25" i="1"/>
  <c r="G24" i="1"/>
  <c r="G23" i="1"/>
  <c r="G22" i="1"/>
  <c r="G21" i="1"/>
  <c r="L95" i="1" l="1"/>
  <c r="N95" i="1"/>
  <c r="G20" i="1"/>
  <c r="G33" i="1"/>
  <c r="G96" i="1" l="1"/>
  <c r="L96" i="1"/>
  <c r="G113" i="1"/>
  <c r="G109" i="1"/>
  <c r="G108" i="1" s="1"/>
  <c r="G115" i="1" s="1"/>
</calcChain>
</file>

<file path=xl/sharedStrings.xml><?xml version="1.0" encoding="utf-8"?>
<sst xmlns="http://schemas.openxmlformats.org/spreadsheetml/2006/main" count="258" uniqueCount="200">
  <si>
    <t xml:space="preserve">                                                                                                             </t>
  </si>
  <si>
    <t>РАБОЧИЙ УЧЕБНЫЙ ПЛАН</t>
  </si>
  <si>
    <t>на базе основного среднего образования</t>
  </si>
  <si>
    <t xml:space="preserve">Индекс </t>
  </si>
  <si>
    <t>Наименование циклов, дисциплин/модулей, практик</t>
  </si>
  <si>
    <t>Форма контроля</t>
  </si>
  <si>
    <t>Распределение по семестрам</t>
  </si>
  <si>
    <t>Экзамен</t>
  </si>
  <si>
    <t>Зачет</t>
  </si>
  <si>
    <t>Контрольная работа</t>
  </si>
  <si>
    <t>Всего</t>
  </si>
  <si>
    <t>из них:</t>
  </si>
  <si>
    <t>1 курс</t>
  </si>
  <si>
    <t>2 курс</t>
  </si>
  <si>
    <t>I</t>
  </si>
  <si>
    <t>II</t>
  </si>
  <si>
    <t>III</t>
  </si>
  <si>
    <t>IV</t>
  </si>
  <si>
    <t>ООД</t>
  </si>
  <si>
    <t>Общеобразовательные дисциплины</t>
  </si>
  <si>
    <t>ООД 01</t>
  </si>
  <si>
    <t>ООД 02</t>
  </si>
  <si>
    <t>ООД 03</t>
  </si>
  <si>
    <t>ООД 04</t>
  </si>
  <si>
    <t>ООД 05</t>
  </si>
  <si>
    <t>ООД 06</t>
  </si>
  <si>
    <t>История Казахстана</t>
  </si>
  <si>
    <t>ООД 07</t>
  </si>
  <si>
    <t>ООД 08</t>
  </si>
  <si>
    <t>ООД 09</t>
  </si>
  <si>
    <t>Математика</t>
  </si>
  <si>
    <t>ООД 10</t>
  </si>
  <si>
    <t>Информатика</t>
  </si>
  <si>
    <t>ООД 11</t>
  </si>
  <si>
    <t>Физика</t>
  </si>
  <si>
    <t>ООД 12</t>
  </si>
  <si>
    <t>Химия</t>
  </si>
  <si>
    <t>География</t>
  </si>
  <si>
    <t>Физическая культура</t>
  </si>
  <si>
    <t>1,2,3,4</t>
  </si>
  <si>
    <t>БМ</t>
  </si>
  <si>
    <t>Базовые модули</t>
  </si>
  <si>
    <t>БМ 01</t>
  </si>
  <si>
    <t>Профессиональные модули</t>
  </si>
  <si>
    <t>ПМ 01</t>
  </si>
  <si>
    <t>ПМ 02</t>
  </si>
  <si>
    <t>ПМ 03</t>
  </si>
  <si>
    <t>ПМ 04</t>
  </si>
  <si>
    <t>МОО</t>
  </si>
  <si>
    <t>Модули, определяемые организацией образования</t>
  </si>
  <si>
    <t>МОО 01</t>
  </si>
  <si>
    <t>Промежуточная аттестация</t>
  </si>
  <si>
    <t>Итоговая аттестация</t>
  </si>
  <si>
    <t>ПА 02</t>
  </si>
  <si>
    <t>ИА 02</t>
  </si>
  <si>
    <t>Итого по семестрам</t>
  </si>
  <si>
    <t>Итого по курсам</t>
  </si>
  <si>
    <t>Итого на обязательное обучение для повышенного уровня квалификации</t>
  </si>
  <si>
    <t>К</t>
  </si>
  <si>
    <t>Консультации</t>
  </si>
  <si>
    <t>К01</t>
  </si>
  <si>
    <t>К02</t>
  </si>
  <si>
    <t>К03</t>
  </si>
  <si>
    <t>Ф</t>
  </si>
  <si>
    <t>Ф 01</t>
  </si>
  <si>
    <t>Ф 02</t>
  </si>
  <si>
    <t>Ф 03</t>
  </si>
  <si>
    <t>Ф 04</t>
  </si>
  <si>
    <t xml:space="preserve">Основы предпринимательской деятельности </t>
  </si>
  <si>
    <t>Ф 05</t>
  </si>
  <si>
    <t>Основы проектной деятельности</t>
  </si>
  <si>
    <t>Ф 08</t>
  </si>
  <si>
    <t xml:space="preserve">Резерв </t>
  </si>
  <si>
    <t>Всего:</t>
  </si>
  <si>
    <t xml:space="preserve">                                                                                                            технического и профессионального образования</t>
  </si>
  <si>
    <t>I. График учебного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</si>
  <si>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</si>
  <si>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</si>
  <si>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</si>
  <si>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</si>
  <si>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</si>
  <si>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</si>
  <si>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</si>
  <si>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</si>
  <si>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</si>
  <si>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</si>
  <si>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№</t>
  </si>
  <si>
    <t>курс</t>
  </si>
  <si>
    <t>Пдн- праздничные дни</t>
  </si>
  <si>
    <t>ПА- промежуточная аттестация</t>
  </si>
  <si>
    <t>ИА- итоговая аттестация</t>
  </si>
  <si>
    <t>К-каникулы</t>
  </si>
  <si>
    <t>профессиональный модуль</t>
  </si>
  <si>
    <t>II. Сводные данные по бюджету времени</t>
  </si>
  <si>
    <t>Курсы</t>
  </si>
  <si>
    <t>Базовые и профессиональные модули</t>
  </si>
  <si>
    <t>Каникулы</t>
  </si>
  <si>
    <t>Праздничные дни</t>
  </si>
  <si>
    <t>Всего недель в учебном году</t>
  </si>
  <si>
    <t>Итого</t>
  </si>
  <si>
    <t>ТП- технологическая практика</t>
  </si>
  <si>
    <t>базовый модуль</t>
  </si>
  <si>
    <t>ОД-общеобразовательные дисциплины</t>
  </si>
  <si>
    <t>Форма обучения: очная</t>
  </si>
  <si>
    <t>ИА</t>
  </si>
  <si>
    <r>
      <t xml:space="preserve">Специальность:     </t>
    </r>
    <r>
      <rPr>
        <sz val="11"/>
        <color rgb="FF000000"/>
        <rFont val="Times New Roman"/>
        <family val="1"/>
        <charset val="204"/>
      </rPr>
      <t xml:space="preserve">    0508000 – Организация питания</t>
    </r>
  </si>
  <si>
    <r>
      <t xml:space="preserve">Квалификация:   </t>
    </r>
    <r>
      <rPr>
        <sz val="11"/>
        <color rgb="FF000000"/>
        <rFont val="Times New Roman"/>
        <family val="1"/>
        <charset val="204"/>
      </rPr>
      <t xml:space="preserve">      0508012 – Повар</t>
    </r>
  </si>
  <si>
    <t>Объем учебного времени (часы)</t>
  </si>
  <si>
    <t>Теоретическое                              обучение</t>
  </si>
  <si>
    <t>Лабораторно - практические работы, курсовые проекты и работы</t>
  </si>
  <si>
    <t>Производственное обучение и/или профессиональная практика</t>
  </si>
  <si>
    <t>Производственное обучение</t>
  </si>
  <si>
    <t>ПМ 05</t>
  </si>
  <si>
    <t>ПМ 06</t>
  </si>
  <si>
    <t>ПМ 07</t>
  </si>
  <si>
    <t>ПМ 08</t>
  </si>
  <si>
    <t>Факультативные занятия</t>
  </si>
  <si>
    <t>Самопознание</t>
  </si>
  <si>
    <t>БМ 02</t>
  </si>
  <si>
    <t>БМ 03</t>
  </si>
  <si>
    <t>в профессиональной деятельности</t>
  </si>
  <si>
    <t>Соблюдение нормы расхода материалов, правил санитарии и гигиены в профессиональной деятельности</t>
  </si>
  <si>
    <t>ПО - производственное обучение</t>
  </si>
  <si>
    <t>ПО</t>
  </si>
  <si>
    <t xml:space="preserve">IT- информационные технологии в профессиональной деятельности </t>
  </si>
  <si>
    <r>
      <t>Код и профиль образования: 1200000</t>
    </r>
    <r>
      <rPr>
        <sz val="11"/>
        <color rgb="FF000000"/>
        <rFont val="Times New Roman"/>
        <family val="1"/>
        <charset val="204"/>
      </rPr>
      <t xml:space="preserve"> – Производство, монтаж, экплуатация и ремонт (по отраслям). Технология производства пищевых продуктов</t>
    </r>
  </si>
  <si>
    <t>Черчение</t>
  </si>
  <si>
    <t>Охрана труда</t>
  </si>
  <si>
    <t>Консультации по итоговой аттестации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</si>
  <si>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</si>
  <si>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Группа Ш-2019</t>
  </si>
  <si>
    <t xml:space="preserve">ПМ-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</si>
  <si>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</si>
  <si>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</si>
  <si>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140104 2 - Штукатур</t>
  </si>
  <si>
    <t xml:space="preserve">140 1000 - Строительство и эксплуатация зданий и сооружений    </t>
  </si>
  <si>
    <t>категория: лица с умственной отсталостью (легкая степень заболевания)</t>
  </si>
  <si>
    <t>Социализация   и  адаптация  в обществе.</t>
  </si>
  <si>
    <t>Основы права</t>
  </si>
  <si>
    <t>Этика и психология общения</t>
  </si>
  <si>
    <t>Основы безопасности жизнедеятельности</t>
  </si>
  <si>
    <t>Валеология</t>
  </si>
  <si>
    <t>Применение   элементарных  основ  профессионального общения.</t>
  </si>
  <si>
    <t>Введение в специальность</t>
  </si>
  <si>
    <t>Профессиональный иностранный  язык</t>
  </si>
  <si>
    <t>Понимание  сущности будущей профессии.</t>
  </si>
  <si>
    <t>БМ 04</t>
  </si>
  <si>
    <t>Укрепление  физического  и психического здоровья.</t>
  </si>
  <si>
    <t>Адаптивная физкультура</t>
  </si>
  <si>
    <t>Основы медицинских знаний</t>
  </si>
  <si>
    <t>Специальная технология</t>
  </si>
  <si>
    <t>Учебно-ознакомительная практика</t>
  </si>
  <si>
    <t>Соблюдение требований техники безопасности, пожарной безопасности и охраны труда.</t>
  </si>
  <si>
    <t>Подготовка    различных видов поверхностей под оштукатуривание</t>
  </si>
  <si>
    <t>Приготовление  раствора  вручную по заданному составу и из сухих смесей.</t>
  </si>
  <si>
    <t>Материаловедение</t>
  </si>
  <si>
    <t>Выполнение   простой   штукатурки.</t>
  </si>
  <si>
    <t>Выполнение   улучшенной    штукатурки.</t>
  </si>
  <si>
    <t>Проведение  ремонта обычных штукатурок.</t>
  </si>
  <si>
    <t>Проверка  качества  выполненных работ.</t>
  </si>
  <si>
    <t>Технологическая практика на получение рабочей квалификации.</t>
  </si>
  <si>
    <t>Технологическая практика</t>
  </si>
  <si>
    <t>Индивидуальное обучение</t>
  </si>
  <si>
    <t>3 курс</t>
  </si>
  <si>
    <t>V</t>
  </si>
  <si>
    <t>VI</t>
  </si>
  <si>
    <t>Казахский язык и литература</t>
  </si>
  <si>
    <t>Русский язык и литература</t>
  </si>
  <si>
    <t xml:space="preserve">Биология </t>
  </si>
  <si>
    <t>Электротехника</t>
  </si>
  <si>
    <t>Нормативный срок обучения: 2 года 10 месяцев</t>
  </si>
  <si>
    <t>Начальная военная и технологическая подготовка</t>
  </si>
  <si>
    <t>Профессиональный казахский язык</t>
  </si>
  <si>
    <t>Профессинальная этика</t>
  </si>
  <si>
    <t>Английский язык</t>
  </si>
  <si>
    <t>13,5//3//0,5</t>
  </si>
  <si>
    <t>17,5//5//0,5</t>
  </si>
  <si>
    <t>6,5//10//0,5</t>
  </si>
  <si>
    <t>К 04</t>
  </si>
  <si>
    <t>К 05</t>
  </si>
  <si>
    <t>2,5//18//2,5</t>
  </si>
  <si>
    <t>1,2,4</t>
  </si>
  <si>
    <t>группы Ш-2019</t>
  </si>
  <si>
    <t>ОД, ПМ01</t>
  </si>
  <si>
    <t>ОД, ПМ02</t>
  </si>
  <si>
    <t>ОД, БМ01,ПМ03</t>
  </si>
  <si>
    <t>0,5 ПА+ОД, БМ01,ПМ04</t>
  </si>
  <si>
    <t>ОД, БМ02, БМ03, ПМ05+ 0,5 Пнд</t>
  </si>
  <si>
    <t>0,5 ПА +0,5 Пнд</t>
  </si>
  <si>
    <t>УС - учебно-полевые сборы</t>
  </si>
  <si>
    <t>УС</t>
  </si>
  <si>
    <t>БМ04,ПМ06, МОО01 + 0,5 ПО</t>
  </si>
  <si>
    <t>9,5 ПО+0,5 ПА</t>
  </si>
  <si>
    <t>БМ04, ПМ07 + 0,5 ПА</t>
  </si>
  <si>
    <t>ТП</t>
  </si>
  <si>
    <t>0,5 ПА + 0,5 Пнд</t>
  </si>
  <si>
    <t>УОП -учебно-ознакомительная практика</t>
  </si>
  <si>
    <t>Подготовка и окраска поверхостей водными и неводными окрасочными составами</t>
  </si>
  <si>
    <t>Технологии отделочных работ</t>
  </si>
  <si>
    <t>Декоративно-прикладное творчество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</si>
</sst>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rgb="FF000000"/>
      <name val="Consolas"/>
      <family val="3"/>
      <charset val="204"/>
    </font>
    <font>
      <sz val="11"/>
      <color theme="1"/>
      <name val="Kz Times New Roman"/>
      <family val="1"/>
      <charset val="204"/>
    </font>
    <font>
      <b/>
      <sz val="11"/>
      <color theme="1"/>
      <name val="Kz 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Kz 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/>
    <xf numFmtId="0" fontId="6" fillId="0" borderId="0" xfId="0" applyFont="1"/>
    <xf numFmtId="0" fontId="6" fillId="0" borderId="14" xfId="0" applyFont="1" applyBorder="1"/>
    <xf numFmtId="0" fontId="6" fillId="0" borderId="14" xfId="0" applyFont="1" applyBorder="1" applyAlignment="1"/>
    <xf numFmtId="0" fontId="6" fillId="3" borderId="14" xfId="0" applyFont="1" applyFill="1" applyBorder="1" applyAlignment="1">
      <alignment horizontal="center"/>
    </xf>
    <xf numFmtId="0" fontId="10" fillId="0" borderId="14" xfId="0" applyFont="1" applyBorder="1" applyAlignment="1"/>
    <xf numFmtId="0" fontId="10" fillId="3" borderId="14" xfId="0" applyFont="1" applyFill="1" applyBorder="1" applyAlignment="1">
      <alignment horizontal="center"/>
    </xf>
    <xf numFmtId="0" fontId="8" fillId="0" borderId="14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0" xfId="0" applyFont="1" applyBorder="1"/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0" fillId="0" borderId="0" xfId="0" applyAlignment="1"/>
    <xf numFmtId="0" fontId="1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right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5" fillId="0" borderId="0" xfId="0" applyFont="1"/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5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9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2" fillId="0" borderId="1" xfId="0" applyFont="1" applyBorder="1"/>
    <xf numFmtId="0" fontId="22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left" vertical="center" indent="15"/>
    </xf>
    <xf numFmtId="0" fontId="1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/>
    <xf numFmtId="0" fontId="5" fillId="2" borderId="4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vertical="center" wrapText="1"/>
    </xf>
    <xf numFmtId="0" fontId="5" fillId="5" borderId="1" xfId="0" applyFont="1" applyFill="1" applyBorder="1"/>
    <xf numFmtId="0" fontId="6" fillId="5" borderId="13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wrapText="1"/>
    </xf>
    <xf numFmtId="0" fontId="10" fillId="0" borderId="19" xfId="0" applyFont="1" applyBorder="1"/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5" borderId="14" xfId="0" applyFont="1" applyFill="1" applyBorder="1" applyAlignment="1">
      <alignment vertical="center"/>
    </xf>
    <xf numFmtId="0" fontId="10" fillId="6" borderId="14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0" fillId="7" borderId="14" xfId="0" applyFill="1" applyBorder="1"/>
    <xf numFmtId="0" fontId="10" fillId="7" borderId="14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/>
    </xf>
    <xf numFmtId="0" fontId="12" fillId="0" borderId="1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6" borderId="13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14" fillId="0" borderId="5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18" fillId="0" borderId="1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abSelected="1" topLeftCell="A82" zoomScale="89" zoomScaleNormal="89" workbookViewId="0">
      <selection activeCell="G118" sqref="G118"/>
    </sheetView>
  </sheetViews>
  <sheetFormatPr defaultRowHeight="15"/>
  <cols>
    <col min="1" max="2" width="9.140625" customWidth="1"/>
    <col min="3" max="3" width="25.85546875" customWidth="1"/>
    <col min="7" max="7" width="10.42578125" customWidth="1"/>
    <col min="9" max="9" width="11.28515625" customWidth="1"/>
    <col min="10" max="11" width="12" customWidth="1"/>
    <col min="12" max="12" width="11" customWidth="1"/>
    <col min="13" max="13" width="10.7109375" customWidth="1"/>
    <col min="14" max="14" width="11.42578125" customWidth="1"/>
    <col min="15" max="15" width="9.140625" hidden="1" customWidth="1"/>
    <col min="16" max="16" width="13.140625" customWidth="1"/>
    <col min="17" max="17" width="9.85546875" customWidth="1"/>
    <col min="18" max="18" width="12.42578125" customWidth="1"/>
    <col min="19" max="19" width="10.28515625" customWidth="1"/>
    <col min="20" max="20" width="9.5703125" customWidth="1"/>
  </cols>
  <sheetData>
    <row r="1" spans="1:21" ht="15.75">
      <c r="A1" s="2" t="s">
        <v>0</v>
      </c>
    </row>
    <row r="2" spans="1:21" ht="15.75">
      <c r="A2" s="353" t="s">
        <v>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21" ht="15.75">
      <c r="A3" s="354" t="s">
        <v>74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21">
      <c r="A4" s="3" t="s">
        <v>125</v>
      </c>
      <c r="B4" s="81"/>
      <c r="C4" s="81"/>
      <c r="D4" s="81"/>
      <c r="E4" s="81"/>
      <c r="F4" s="81"/>
      <c r="G4" s="81"/>
      <c r="H4" s="81"/>
    </row>
    <row r="5" spans="1:21">
      <c r="A5" s="1"/>
    </row>
    <row r="6" spans="1:21">
      <c r="A6" s="3" t="s">
        <v>105</v>
      </c>
      <c r="C6" s="363" t="s">
        <v>135</v>
      </c>
      <c r="D6" s="363"/>
      <c r="E6" s="363"/>
      <c r="F6" s="363"/>
      <c r="G6" s="363"/>
      <c r="H6" s="363"/>
      <c r="I6" s="363"/>
      <c r="J6" s="363"/>
      <c r="K6" s="146"/>
    </row>
    <row r="7" spans="1:21">
      <c r="A7" s="3" t="s">
        <v>106</v>
      </c>
      <c r="C7" s="127" t="s">
        <v>134</v>
      </c>
      <c r="D7" s="110"/>
      <c r="E7" s="110"/>
    </row>
    <row r="8" spans="1:21">
      <c r="A8" s="4"/>
      <c r="C8" s="110"/>
      <c r="D8" s="110"/>
      <c r="E8" s="110"/>
      <c r="F8" s="110"/>
      <c r="G8" s="110"/>
      <c r="L8" s="58"/>
      <c r="M8" s="59"/>
      <c r="N8" s="59"/>
      <c r="O8" s="59"/>
      <c r="P8" s="59"/>
      <c r="Q8" s="59"/>
      <c r="R8" s="59"/>
    </row>
    <row r="9" spans="1:21">
      <c r="A9" s="4"/>
      <c r="C9" s="266"/>
      <c r="D9" s="266"/>
      <c r="L9" s="264" t="s">
        <v>103</v>
      </c>
      <c r="M9" s="265"/>
      <c r="N9" s="265"/>
      <c r="O9" s="265"/>
      <c r="P9" s="265"/>
      <c r="Q9" s="1"/>
      <c r="R9" s="1"/>
      <c r="S9" s="1"/>
    </row>
    <row r="10" spans="1:21" ht="33" customHeight="1">
      <c r="L10" s="267" t="s">
        <v>170</v>
      </c>
      <c r="M10" s="268"/>
      <c r="N10" s="268"/>
      <c r="O10" s="268"/>
      <c r="P10" s="268"/>
      <c r="Q10" s="128"/>
      <c r="R10" s="128"/>
      <c r="S10" s="129"/>
    </row>
    <row r="11" spans="1:21" ht="15" customHeight="1">
      <c r="L11" s="267" t="s">
        <v>2</v>
      </c>
      <c r="M11" s="268"/>
      <c r="N11" s="268"/>
      <c r="O11" s="268"/>
      <c r="P11" s="268"/>
      <c r="Q11" s="268"/>
      <c r="R11" s="268"/>
      <c r="S11" s="6"/>
    </row>
    <row r="12" spans="1:21" ht="24.75" customHeight="1">
      <c r="L12" s="269" t="s">
        <v>136</v>
      </c>
      <c r="M12" s="269"/>
      <c r="N12" s="269"/>
      <c r="O12" s="269"/>
      <c r="P12" s="269"/>
      <c r="Q12" s="269"/>
      <c r="R12" s="269"/>
      <c r="S12" s="269"/>
    </row>
    <row r="13" spans="1:21" ht="15.75" thickBot="1">
      <c r="O13" s="23" t="s">
        <v>2</v>
      </c>
    </row>
    <row r="14" spans="1:21" ht="15.75" customHeight="1" thickBot="1">
      <c r="A14" s="278" t="s">
        <v>3</v>
      </c>
      <c r="B14" s="281" t="s">
        <v>4</v>
      </c>
      <c r="C14" s="282"/>
      <c r="D14" s="294" t="s">
        <v>5</v>
      </c>
      <c r="E14" s="298"/>
      <c r="F14" s="295"/>
      <c r="G14" s="294" t="s">
        <v>107</v>
      </c>
      <c r="H14" s="298"/>
      <c r="I14" s="298"/>
      <c r="J14" s="298"/>
      <c r="K14" s="141"/>
      <c r="L14" s="276" t="s">
        <v>6</v>
      </c>
      <c r="M14" s="303"/>
      <c r="N14" s="303"/>
      <c r="O14" s="303"/>
      <c r="P14" s="303"/>
      <c r="Q14" s="303"/>
      <c r="R14" s="277"/>
    </row>
    <row r="15" spans="1:21" ht="33.75" customHeight="1" thickBot="1">
      <c r="A15" s="279"/>
      <c r="B15" s="283"/>
      <c r="C15" s="284"/>
      <c r="D15" s="287" t="s">
        <v>7</v>
      </c>
      <c r="E15" s="287" t="s">
        <v>8</v>
      </c>
      <c r="F15" s="287" t="s">
        <v>9</v>
      </c>
      <c r="G15" s="287" t="s">
        <v>10</v>
      </c>
      <c r="H15" s="294" t="s">
        <v>11</v>
      </c>
      <c r="I15" s="298"/>
      <c r="J15" s="298"/>
      <c r="K15" s="141"/>
      <c r="L15" s="299" t="s">
        <v>12</v>
      </c>
      <c r="M15" s="300"/>
      <c r="N15" s="299" t="s">
        <v>13</v>
      </c>
      <c r="O15" s="301"/>
      <c r="P15" s="301"/>
      <c r="Q15" s="304" t="s">
        <v>163</v>
      </c>
      <c r="R15" s="305"/>
    </row>
    <row r="16" spans="1:21" ht="15.75" customHeight="1" thickBot="1">
      <c r="A16" s="279"/>
      <c r="B16" s="283"/>
      <c r="C16" s="284"/>
      <c r="D16" s="288"/>
      <c r="E16" s="288"/>
      <c r="F16" s="288"/>
      <c r="G16" s="288"/>
      <c r="H16" s="287" t="s">
        <v>108</v>
      </c>
      <c r="I16" s="287" t="s">
        <v>109</v>
      </c>
      <c r="J16" s="287" t="s">
        <v>110</v>
      </c>
      <c r="K16" s="287" t="s">
        <v>162</v>
      </c>
      <c r="L16" s="53" t="s">
        <v>14</v>
      </c>
      <c r="M16" s="34" t="s">
        <v>15</v>
      </c>
      <c r="N16" s="294" t="s">
        <v>16</v>
      </c>
      <c r="O16" s="295"/>
      <c r="P16" s="157" t="s">
        <v>17</v>
      </c>
      <c r="Q16" s="174" t="s">
        <v>164</v>
      </c>
      <c r="R16" s="192" t="s">
        <v>165</v>
      </c>
      <c r="U16" s="60"/>
    </row>
    <row r="17" spans="1:19" ht="24" customHeight="1" thickBot="1">
      <c r="A17" s="279"/>
      <c r="B17" s="283"/>
      <c r="C17" s="284"/>
      <c r="D17" s="288"/>
      <c r="E17" s="288"/>
      <c r="F17" s="288"/>
      <c r="G17" s="288"/>
      <c r="H17" s="288"/>
      <c r="I17" s="288"/>
      <c r="J17" s="288"/>
      <c r="K17" s="288"/>
      <c r="L17" s="53">
        <v>17</v>
      </c>
      <c r="M17" s="34">
        <v>23</v>
      </c>
      <c r="N17" s="294">
        <v>17</v>
      </c>
      <c r="O17" s="295"/>
      <c r="P17" s="157">
        <v>23</v>
      </c>
      <c r="Q17" s="174">
        <v>17</v>
      </c>
      <c r="R17" s="193"/>
    </row>
    <row r="18" spans="1:19" ht="114.75" customHeight="1" thickBot="1">
      <c r="A18" s="280"/>
      <c r="B18" s="285"/>
      <c r="C18" s="286"/>
      <c r="D18" s="289"/>
      <c r="E18" s="289"/>
      <c r="F18" s="289"/>
      <c r="G18" s="289"/>
      <c r="H18" s="289"/>
      <c r="I18" s="289"/>
      <c r="J18" s="289"/>
      <c r="K18" s="302"/>
      <c r="L18" s="99">
        <v>17</v>
      </c>
      <c r="M18" s="229">
        <v>23</v>
      </c>
      <c r="N18" s="100" t="s">
        <v>175</v>
      </c>
      <c r="O18" s="101"/>
      <c r="P18" s="100" t="s">
        <v>176</v>
      </c>
      <c r="Q18" s="230" t="s">
        <v>177</v>
      </c>
      <c r="R18" s="237" t="s">
        <v>180</v>
      </c>
    </row>
    <row r="19" spans="1:19" ht="42.75" customHeight="1" thickBot="1">
      <c r="A19" s="8">
        <v>1</v>
      </c>
      <c r="B19" s="294">
        <v>2</v>
      </c>
      <c r="C19" s="295"/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29">
        <v>9</v>
      </c>
      <c r="K19" s="145">
        <v>10</v>
      </c>
      <c r="L19" s="55">
        <v>11</v>
      </c>
      <c r="M19" s="56">
        <v>11</v>
      </c>
      <c r="N19" s="296">
        <v>12</v>
      </c>
      <c r="O19" s="297"/>
      <c r="P19" s="153">
        <v>13</v>
      </c>
      <c r="Q19" s="174">
        <v>14</v>
      </c>
      <c r="R19" s="192">
        <v>15</v>
      </c>
    </row>
    <row r="20" spans="1:19" ht="32.25" customHeight="1" thickBot="1">
      <c r="A20" s="11" t="s">
        <v>18</v>
      </c>
      <c r="B20" s="290" t="s">
        <v>19</v>
      </c>
      <c r="C20" s="291"/>
      <c r="D20" s="12"/>
      <c r="E20" s="12"/>
      <c r="F20" s="13"/>
      <c r="G20" s="12">
        <f>G21+G22+G23+G24+G25+G26+G27+G28+G29+G30+G31+G32</f>
        <v>961</v>
      </c>
      <c r="H20" s="12">
        <f>H21+H22+H23+H24+H25+H26+H27+H28+H29+H30+H31+H32</f>
        <v>601</v>
      </c>
      <c r="I20" s="12">
        <v>210</v>
      </c>
      <c r="J20" s="13"/>
      <c r="K20" s="12">
        <v>151</v>
      </c>
      <c r="L20" s="121">
        <f>L21+L22+L23+L24+L25+L26+L27+L28+L29+L30+L31+L32</f>
        <v>423</v>
      </c>
      <c r="M20" s="121">
        <f>M21+M22+M23+M24+M25+M26+M27+M28+M29+M30+M31+M32</f>
        <v>492</v>
      </c>
      <c r="N20" s="292">
        <f>N31+N32</f>
        <v>64</v>
      </c>
      <c r="O20" s="293"/>
      <c r="P20" s="221">
        <f>P31+P32</f>
        <v>106</v>
      </c>
      <c r="Q20" s="223"/>
      <c r="R20" s="224"/>
    </row>
    <row r="21" spans="1:19" ht="15.75" customHeight="1" thickBot="1">
      <c r="A21" s="14" t="s">
        <v>20</v>
      </c>
      <c r="B21" s="270" t="s">
        <v>166</v>
      </c>
      <c r="C21" s="271"/>
      <c r="D21" s="15"/>
      <c r="E21" s="15">
        <v>1.2</v>
      </c>
      <c r="F21" s="158"/>
      <c r="G21" s="15">
        <f t="shared" ref="G21:G31" si="0">L21+M21</f>
        <v>74</v>
      </c>
      <c r="H21" s="15">
        <v>56</v>
      </c>
      <c r="I21" s="15">
        <v>6</v>
      </c>
      <c r="J21" s="15"/>
      <c r="K21" s="15">
        <v>12</v>
      </c>
      <c r="L21" s="15">
        <v>34</v>
      </c>
      <c r="M21" s="195">
        <v>40</v>
      </c>
      <c r="N21" s="276"/>
      <c r="O21" s="277"/>
      <c r="P21" s="155"/>
      <c r="Q21" s="187"/>
      <c r="R21" s="163"/>
    </row>
    <row r="22" spans="1:19" ht="15.75" customHeight="1" thickBot="1">
      <c r="A22" s="14" t="s">
        <v>21</v>
      </c>
      <c r="B22" s="270" t="s">
        <v>167</v>
      </c>
      <c r="C22" s="271"/>
      <c r="D22" s="15"/>
      <c r="E22" s="15">
        <v>1.2</v>
      </c>
      <c r="F22" s="158"/>
      <c r="G22" s="15">
        <f t="shared" si="0"/>
        <v>74</v>
      </c>
      <c r="H22" s="15">
        <v>56</v>
      </c>
      <c r="I22" s="15">
        <v>6</v>
      </c>
      <c r="J22" s="15"/>
      <c r="K22" s="15">
        <v>12</v>
      </c>
      <c r="L22" s="15">
        <v>34</v>
      </c>
      <c r="M22" s="14">
        <v>40</v>
      </c>
      <c r="N22" s="276"/>
      <c r="O22" s="277"/>
      <c r="P22" s="155"/>
      <c r="Q22" s="187"/>
      <c r="R22" s="163"/>
    </row>
    <row r="23" spans="1:19" ht="21.75" customHeight="1" thickBot="1">
      <c r="A23" s="14" t="s">
        <v>22</v>
      </c>
      <c r="B23" s="274" t="s">
        <v>174</v>
      </c>
      <c r="C23" s="275"/>
      <c r="D23" s="15"/>
      <c r="E23" s="15">
        <v>1.2</v>
      </c>
      <c r="F23" s="158"/>
      <c r="G23" s="15">
        <f t="shared" si="0"/>
        <v>72</v>
      </c>
      <c r="H23" s="15">
        <v>56</v>
      </c>
      <c r="I23" s="15">
        <v>4</v>
      </c>
      <c r="J23" s="15"/>
      <c r="K23" s="15">
        <v>12</v>
      </c>
      <c r="L23" s="15">
        <v>34</v>
      </c>
      <c r="M23" s="14">
        <v>38</v>
      </c>
      <c r="N23" s="276"/>
      <c r="O23" s="277"/>
      <c r="P23" s="155"/>
      <c r="Q23" s="187"/>
      <c r="R23" s="163"/>
    </row>
    <row r="24" spans="1:19" ht="15.75" customHeight="1" thickBot="1">
      <c r="A24" s="14" t="s">
        <v>23</v>
      </c>
      <c r="B24" s="274" t="s">
        <v>26</v>
      </c>
      <c r="C24" s="275"/>
      <c r="D24" s="15"/>
      <c r="E24" s="15">
        <v>1.2</v>
      </c>
      <c r="F24" s="158"/>
      <c r="G24" s="15">
        <f t="shared" si="0"/>
        <v>37</v>
      </c>
      <c r="H24" s="15">
        <v>28</v>
      </c>
      <c r="I24" s="15">
        <v>3</v>
      </c>
      <c r="J24" s="15"/>
      <c r="K24" s="15">
        <v>6</v>
      </c>
      <c r="L24" s="15">
        <v>15</v>
      </c>
      <c r="M24" s="14">
        <v>22</v>
      </c>
      <c r="N24" s="276"/>
      <c r="O24" s="277"/>
      <c r="P24" s="155"/>
      <c r="Q24" s="187"/>
      <c r="R24" s="163"/>
    </row>
    <row r="25" spans="1:19" ht="15.75" customHeight="1" thickBot="1">
      <c r="A25" s="14" t="s">
        <v>24</v>
      </c>
      <c r="B25" s="274" t="s">
        <v>30</v>
      </c>
      <c r="C25" s="275"/>
      <c r="D25" s="49"/>
      <c r="E25" s="15">
        <v>1.2</v>
      </c>
      <c r="F25" s="158"/>
      <c r="G25" s="15">
        <f t="shared" si="0"/>
        <v>74</v>
      </c>
      <c r="H25" s="15">
        <v>56</v>
      </c>
      <c r="I25" s="15">
        <v>6</v>
      </c>
      <c r="J25" s="15"/>
      <c r="K25" s="15">
        <v>12</v>
      </c>
      <c r="L25" s="15">
        <v>34</v>
      </c>
      <c r="M25" s="14">
        <v>40</v>
      </c>
      <c r="N25" s="276"/>
      <c r="O25" s="277"/>
      <c r="P25" s="155"/>
      <c r="Q25" s="187"/>
      <c r="R25" s="163"/>
    </row>
    <row r="26" spans="1:19" s="170" customFormat="1" ht="22.5" customHeight="1" thickBot="1">
      <c r="A26" s="104" t="s">
        <v>25</v>
      </c>
      <c r="B26" s="270" t="s">
        <v>32</v>
      </c>
      <c r="C26" s="271"/>
      <c r="D26" s="49"/>
      <c r="E26" s="49">
        <v>1.2</v>
      </c>
      <c r="F26" s="167"/>
      <c r="G26" s="49">
        <f t="shared" si="0"/>
        <v>76</v>
      </c>
      <c r="H26" s="49">
        <v>58</v>
      </c>
      <c r="I26" s="49">
        <v>6</v>
      </c>
      <c r="J26" s="49"/>
      <c r="K26" s="49">
        <v>12</v>
      </c>
      <c r="L26" s="49">
        <v>34</v>
      </c>
      <c r="M26" s="104">
        <v>42</v>
      </c>
      <c r="N26" s="272"/>
      <c r="O26" s="273"/>
      <c r="P26" s="168"/>
      <c r="Q26" s="176"/>
      <c r="R26" s="194"/>
      <c r="S26" s="169"/>
    </row>
    <row r="27" spans="1:19" ht="20.25" customHeight="1" thickBot="1">
      <c r="A27" s="104" t="s">
        <v>27</v>
      </c>
      <c r="B27" s="270" t="s">
        <v>34</v>
      </c>
      <c r="C27" s="271"/>
      <c r="D27" s="49"/>
      <c r="E27" s="49">
        <v>1.2</v>
      </c>
      <c r="F27" s="167"/>
      <c r="G27" s="49">
        <f t="shared" si="0"/>
        <v>74</v>
      </c>
      <c r="H27" s="49">
        <v>56</v>
      </c>
      <c r="I27" s="49">
        <v>6</v>
      </c>
      <c r="J27" s="49"/>
      <c r="K27" s="49">
        <v>12</v>
      </c>
      <c r="L27" s="49">
        <v>34</v>
      </c>
      <c r="M27" s="104">
        <v>40</v>
      </c>
      <c r="N27" s="272"/>
      <c r="O27" s="273"/>
      <c r="P27" s="168"/>
      <c r="Q27" s="176"/>
      <c r="R27" s="163"/>
    </row>
    <row r="28" spans="1:19" ht="15.75" customHeight="1" thickBot="1">
      <c r="A28" s="104" t="s">
        <v>28</v>
      </c>
      <c r="B28" s="270" t="s">
        <v>36</v>
      </c>
      <c r="C28" s="271"/>
      <c r="D28" s="49"/>
      <c r="E28" s="49">
        <v>1.2</v>
      </c>
      <c r="F28" s="167"/>
      <c r="G28" s="49">
        <f t="shared" si="0"/>
        <v>104</v>
      </c>
      <c r="H28" s="49">
        <v>80</v>
      </c>
      <c r="I28" s="49">
        <v>8</v>
      </c>
      <c r="J28" s="49"/>
      <c r="K28" s="49">
        <v>16</v>
      </c>
      <c r="L28" s="49">
        <v>34</v>
      </c>
      <c r="M28" s="104">
        <v>70</v>
      </c>
      <c r="N28" s="272"/>
      <c r="O28" s="273"/>
      <c r="P28" s="168"/>
      <c r="Q28" s="176"/>
      <c r="R28" s="163"/>
    </row>
    <row r="29" spans="1:19" ht="15.75" customHeight="1" thickBot="1">
      <c r="A29" s="14" t="s">
        <v>29</v>
      </c>
      <c r="B29" s="270" t="s">
        <v>168</v>
      </c>
      <c r="C29" s="271"/>
      <c r="D29" s="15"/>
      <c r="E29" s="15">
        <v>1.2</v>
      </c>
      <c r="F29" s="158"/>
      <c r="G29" s="15">
        <f t="shared" si="0"/>
        <v>88</v>
      </c>
      <c r="H29" s="15">
        <v>68</v>
      </c>
      <c r="I29" s="15">
        <v>6</v>
      </c>
      <c r="J29" s="15"/>
      <c r="K29" s="15">
        <v>14</v>
      </c>
      <c r="L29" s="15">
        <v>51</v>
      </c>
      <c r="M29" s="14">
        <v>37</v>
      </c>
      <c r="N29" s="276"/>
      <c r="O29" s="277"/>
      <c r="P29" s="155"/>
      <c r="Q29" s="187"/>
      <c r="R29" s="163"/>
    </row>
    <row r="30" spans="1:19" ht="15.75" customHeight="1" thickBot="1">
      <c r="A30" s="14" t="s">
        <v>31</v>
      </c>
      <c r="B30" s="270" t="s">
        <v>37</v>
      </c>
      <c r="C30" s="271"/>
      <c r="D30" s="15"/>
      <c r="E30" s="15">
        <v>1.2</v>
      </c>
      <c r="F30" s="158"/>
      <c r="G30" s="15">
        <f t="shared" si="0"/>
        <v>40</v>
      </c>
      <c r="H30" s="15">
        <v>30</v>
      </c>
      <c r="I30" s="15">
        <v>4</v>
      </c>
      <c r="J30" s="15"/>
      <c r="K30" s="15">
        <v>6</v>
      </c>
      <c r="L30" s="15">
        <v>17</v>
      </c>
      <c r="M30" s="14">
        <v>23</v>
      </c>
      <c r="N30" s="276"/>
      <c r="O30" s="277"/>
      <c r="P30" s="155"/>
      <c r="Q30" s="187"/>
      <c r="R30" s="163"/>
    </row>
    <row r="31" spans="1:19" ht="15.75" thickBot="1">
      <c r="A31" s="14" t="s">
        <v>33</v>
      </c>
      <c r="B31" s="270" t="s">
        <v>38</v>
      </c>
      <c r="C31" s="271"/>
      <c r="D31" s="15"/>
      <c r="E31" s="15" t="s">
        <v>39</v>
      </c>
      <c r="F31" s="158"/>
      <c r="G31" s="15">
        <f t="shared" si="0"/>
        <v>148</v>
      </c>
      <c r="H31" s="15">
        <v>34</v>
      </c>
      <c r="I31" s="15">
        <v>90</v>
      </c>
      <c r="J31" s="15"/>
      <c r="K31" s="15">
        <v>24</v>
      </c>
      <c r="L31" s="15">
        <v>68</v>
      </c>
      <c r="M31" s="14">
        <v>80</v>
      </c>
      <c r="N31" s="276">
        <v>54</v>
      </c>
      <c r="O31" s="277"/>
      <c r="P31" s="155">
        <v>70</v>
      </c>
      <c r="Q31" s="187"/>
      <c r="R31" s="163"/>
    </row>
    <row r="32" spans="1:19" ht="36.75" customHeight="1" thickBot="1">
      <c r="A32" s="14" t="s">
        <v>35</v>
      </c>
      <c r="B32" s="270" t="s">
        <v>171</v>
      </c>
      <c r="C32" s="271"/>
      <c r="D32" s="15"/>
      <c r="E32" s="15" t="s">
        <v>181</v>
      </c>
      <c r="F32" s="158"/>
      <c r="G32" s="15">
        <f>L32+M32+N32+P32</f>
        <v>100</v>
      </c>
      <c r="H32" s="15">
        <v>23</v>
      </c>
      <c r="I32" s="15">
        <v>61</v>
      </c>
      <c r="J32" s="15"/>
      <c r="K32" s="15">
        <v>16</v>
      </c>
      <c r="L32" s="15">
        <v>34</v>
      </c>
      <c r="M32" s="14">
        <v>20</v>
      </c>
      <c r="N32" s="276">
        <v>10</v>
      </c>
      <c r="O32" s="277"/>
      <c r="P32" s="155">
        <v>36</v>
      </c>
      <c r="Q32" s="187"/>
      <c r="R32" s="163"/>
    </row>
    <row r="33" spans="1:18" ht="15.75" thickBot="1">
      <c r="A33" s="17" t="s">
        <v>40</v>
      </c>
      <c r="B33" s="306" t="s">
        <v>41</v>
      </c>
      <c r="C33" s="307"/>
      <c r="D33" s="18"/>
      <c r="E33" s="12"/>
      <c r="F33" s="12"/>
      <c r="G33" s="12">
        <f>H33+I33+K33</f>
        <v>300</v>
      </c>
      <c r="H33" s="12">
        <v>168</v>
      </c>
      <c r="I33" s="12">
        <v>88</v>
      </c>
      <c r="J33" s="13"/>
      <c r="K33" s="12">
        <v>44</v>
      </c>
      <c r="L33" s="121"/>
      <c r="M33" s="120"/>
      <c r="N33" s="292">
        <f>N34+N39+N44+N50</f>
        <v>70</v>
      </c>
      <c r="O33" s="293"/>
      <c r="P33" s="221">
        <f>P39+P44+P50</f>
        <v>150</v>
      </c>
      <c r="Q33" s="225">
        <f>Q50</f>
        <v>68</v>
      </c>
      <c r="R33" s="226">
        <f>R50</f>
        <v>12</v>
      </c>
    </row>
    <row r="34" spans="1:18" ht="36.75" customHeight="1" thickBot="1">
      <c r="A34" s="87" t="s">
        <v>42</v>
      </c>
      <c r="B34" s="321" t="s">
        <v>137</v>
      </c>
      <c r="C34" s="322"/>
      <c r="D34" s="66"/>
      <c r="E34" s="68"/>
      <c r="F34" s="68">
        <v>3</v>
      </c>
      <c r="G34" s="68">
        <f>G35+G36+G37+G38</f>
        <v>70</v>
      </c>
      <c r="H34" s="68">
        <f>H35+H36+H37+H38</f>
        <v>50</v>
      </c>
      <c r="I34" s="68">
        <v>10</v>
      </c>
      <c r="J34" s="68"/>
      <c r="K34" s="68">
        <f>K35+K36+K37+K38</f>
        <v>10</v>
      </c>
      <c r="L34" s="67"/>
      <c r="M34" s="67"/>
      <c r="N34" s="72">
        <f>N35+N36+N37+N38</f>
        <v>70</v>
      </c>
      <c r="O34" s="73"/>
      <c r="P34" s="72"/>
      <c r="Q34" s="190"/>
      <c r="R34" s="162"/>
    </row>
    <row r="35" spans="1:18" ht="29.25" customHeight="1" thickBot="1">
      <c r="A35" s="87"/>
      <c r="B35" s="315" t="s">
        <v>138</v>
      </c>
      <c r="C35" s="316"/>
      <c r="D35" s="66"/>
      <c r="E35" s="67"/>
      <c r="F35" s="67">
        <v>3</v>
      </c>
      <c r="G35" s="67">
        <f>H35+I35+K35</f>
        <v>18</v>
      </c>
      <c r="H35" s="67">
        <v>14</v>
      </c>
      <c r="I35" s="67">
        <v>2</v>
      </c>
      <c r="J35" s="67"/>
      <c r="K35" s="67">
        <v>2</v>
      </c>
      <c r="L35" s="67"/>
      <c r="M35" s="67"/>
      <c r="N35" s="69">
        <f>G35</f>
        <v>18</v>
      </c>
      <c r="O35" s="70"/>
      <c r="P35" s="69"/>
      <c r="Q35" s="187"/>
      <c r="R35" s="163"/>
    </row>
    <row r="36" spans="1:18" ht="24" customHeight="1" thickBot="1">
      <c r="A36" s="87"/>
      <c r="B36" s="319" t="s">
        <v>139</v>
      </c>
      <c r="C36" s="320"/>
      <c r="D36" s="66"/>
      <c r="E36" s="67"/>
      <c r="F36" s="67">
        <v>3</v>
      </c>
      <c r="G36" s="67">
        <f>H36+I36+K36</f>
        <v>18</v>
      </c>
      <c r="H36" s="67">
        <v>12</v>
      </c>
      <c r="I36" s="67">
        <v>4</v>
      </c>
      <c r="J36" s="67"/>
      <c r="K36" s="67">
        <v>2</v>
      </c>
      <c r="L36" s="67"/>
      <c r="M36" s="67"/>
      <c r="N36" s="69">
        <f>G36</f>
        <v>18</v>
      </c>
      <c r="O36" s="70"/>
      <c r="P36" s="69"/>
      <c r="Q36" s="187"/>
      <c r="R36" s="163"/>
    </row>
    <row r="37" spans="1:18" ht="40.5" customHeight="1" thickBot="1">
      <c r="A37" s="87"/>
      <c r="B37" s="369" t="s">
        <v>140</v>
      </c>
      <c r="C37" s="370"/>
      <c r="D37" s="66"/>
      <c r="E37" s="67"/>
      <c r="F37" s="67">
        <v>3</v>
      </c>
      <c r="G37" s="67">
        <f>H37+I37+K37</f>
        <v>18</v>
      </c>
      <c r="H37" s="67">
        <v>12</v>
      </c>
      <c r="I37" s="67">
        <v>2</v>
      </c>
      <c r="J37" s="67"/>
      <c r="K37" s="67">
        <v>4</v>
      </c>
      <c r="L37" s="67"/>
      <c r="M37" s="67"/>
      <c r="N37" s="69">
        <f>G37</f>
        <v>18</v>
      </c>
      <c r="O37" s="70"/>
      <c r="P37" s="69"/>
      <c r="Q37" s="187"/>
      <c r="R37" s="163"/>
    </row>
    <row r="38" spans="1:18" ht="24" customHeight="1" thickBot="1">
      <c r="A38" s="87"/>
      <c r="B38" s="369" t="s">
        <v>141</v>
      </c>
      <c r="C38" s="370"/>
      <c r="D38" s="66"/>
      <c r="E38" s="67"/>
      <c r="F38" s="67">
        <v>3</v>
      </c>
      <c r="G38" s="67">
        <f>H38+I38+K38</f>
        <v>16</v>
      </c>
      <c r="H38" s="67">
        <v>12</v>
      </c>
      <c r="I38" s="67">
        <v>2</v>
      </c>
      <c r="J38" s="67"/>
      <c r="K38" s="67">
        <v>2</v>
      </c>
      <c r="L38" s="67"/>
      <c r="M38" s="67"/>
      <c r="N38" s="69">
        <f>G38</f>
        <v>16</v>
      </c>
      <c r="O38" s="70"/>
      <c r="P38" s="69"/>
      <c r="Q38" s="187"/>
      <c r="R38" s="163"/>
    </row>
    <row r="39" spans="1:18" ht="37.5" customHeight="1" thickBot="1">
      <c r="A39" s="87" t="s">
        <v>118</v>
      </c>
      <c r="B39" s="317" t="s">
        <v>142</v>
      </c>
      <c r="C39" s="318"/>
      <c r="D39" s="66"/>
      <c r="E39" s="71"/>
      <c r="F39" s="68">
        <v>4</v>
      </c>
      <c r="G39" s="68">
        <f>G43+G42+G41+G40</f>
        <v>70</v>
      </c>
      <c r="H39" s="68">
        <f>H40+H41+H42+H43</f>
        <v>46</v>
      </c>
      <c r="I39" s="68">
        <f>I40+I41+I42+I43</f>
        <v>14</v>
      </c>
      <c r="J39" s="68"/>
      <c r="K39" s="68">
        <f>K40+K41+K42+K43</f>
        <v>10</v>
      </c>
      <c r="L39" s="67"/>
      <c r="M39" s="67"/>
      <c r="N39" s="72"/>
      <c r="O39" s="73"/>
      <c r="P39" s="72">
        <f>P40+P41+P42+P43</f>
        <v>70</v>
      </c>
      <c r="Q39" s="187"/>
      <c r="R39" s="163"/>
    </row>
    <row r="40" spans="1:18" ht="22.5" customHeight="1" thickBot="1">
      <c r="A40" s="87"/>
      <c r="B40" s="319" t="s">
        <v>143</v>
      </c>
      <c r="C40" s="320"/>
      <c r="D40" s="66"/>
      <c r="E40" s="94"/>
      <c r="F40" s="199">
        <v>4</v>
      </c>
      <c r="G40" s="70">
        <f>H40+I40+K40</f>
        <v>16</v>
      </c>
      <c r="H40" s="67">
        <v>10</v>
      </c>
      <c r="I40" s="67">
        <v>4</v>
      </c>
      <c r="J40" s="67"/>
      <c r="K40" s="67">
        <v>2</v>
      </c>
      <c r="L40" s="67"/>
      <c r="M40" s="67"/>
      <c r="N40" s="72"/>
      <c r="O40" s="73"/>
      <c r="P40" s="69">
        <f>G40</f>
        <v>16</v>
      </c>
      <c r="Q40" s="187"/>
      <c r="R40" s="163"/>
    </row>
    <row r="41" spans="1:18" ht="24.75" customHeight="1" thickBot="1">
      <c r="A41" s="87"/>
      <c r="B41" s="369" t="s">
        <v>172</v>
      </c>
      <c r="C41" s="370"/>
      <c r="D41" s="66"/>
      <c r="E41" s="147"/>
      <c r="F41" s="70">
        <v>4</v>
      </c>
      <c r="G41" s="70">
        <f>H41+I41+K41</f>
        <v>18</v>
      </c>
      <c r="H41" s="67">
        <v>12</v>
      </c>
      <c r="I41" s="67">
        <v>4</v>
      </c>
      <c r="J41" s="67"/>
      <c r="K41" s="67">
        <v>2</v>
      </c>
      <c r="L41" s="67"/>
      <c r="M41" s="67"/>
      <c r="N41" s="72"/>
      <c r="O41" s="73"/>
      <c r="P41" s="159">
        <f>G41</f>
        <v>18</v>
      </c>
      <c r="Q41" s="189"/>
      <c r="R41" s="164"/>
    </row>
    <row r="42" spans="1:18" ht="30" customHeight="1" thickBot="1">
      <c r="A42" s="87"/>
      <c r="B42" s="369" t="s">
        <v>144</v>
      </c>
      <c r="C42" s="370"/>
      <c r="D42" s="66"/>
      <c r="E42" s="148"/>
      <c r="F42" s="203">
        <v>4</v>
      </c>
      <c r="G42" s="203">
        <f>H42+I42+K42</f>
        <v>18</v>
      </c>
      <c r="H42" s="67">
        <v>12</v>
      </c>
      <c r="I42" s="67">
        <v>2</v>
      </c>
      <c r="J42" s="67"/>
      <c r="K42" s="67">
        <v>4</v>
      </c>
      <c r="L42" s="67"/>
      <c r="M42" s="67"/>
      <c r="N42" s="72"/>
      <c r="O42" s="73"/>
      <c r="P42" s="69">
        <f>G42</f>
        <v>18</v>
      </c>
      <c r="Q42" s="187"/>
      <c r="R42" s="163"/>
    </row>
    <row r="43" spans="1:18" ht="22.5" customHeight="1" thickBot="1">
      <c r="A43" s="87"/>
      <c r="B43" s="369" t="s">
        <v>32</v>
      </c>
      <c r="C43" s="370"/>
      <c r="D43" s="66"/>
      <c r="E43" s="147"/>
      <c r="F43" s="70">
        <v>4</v>
      </c>
      <c r="G43" s="70">
        <f>H43+I43+K43</f>
        <v>18</v>
      </c>
      <c r="H43" s="67">
        <v>12</v>
      </c>
      <c r="I43" s="67">
        <v>4</v>
      </c>
      <c r="J43" s="67"/>
      <c r="K43" s="67">
        <v>2</v>
      </c>
      <c r="L43" s="67"/>
      <c r="M43" s="67"/>
      <c r="N43" s="72"/>
      <c r="O43" s="73"/>
      <c r="P43" s="69">
        <f>G43</f>
        <v>18</v>
      </c>
      <c r="Q43" s="187"/>
      <c r="R43" s="163"/>
    </row>
    <row r="44" spans="1:18" ht="35.25" customHeight="1" thickBot="1">
      <c r="A44" s="19" t="s">
        <v>119</v>
      </c>
      <c r="B44" s="313" t="s">
        <v>145</v>
      </c>
      <c r="C44" s="314"/>
      <c r="D44" s="10"/>
      <c r="E44" s="28"/>
      <c r="F44" s="175">
        <v>4</v>
      </c>
      <c r="G44" s="56">
        <f>G45+G46+G47+G48+G49</f>
        <v>80</v>
      </c>
      <c r="H44" s="56">
        <f>H45+H46+H47+H48+H49</f>
        <v>60</v>
      </c>
      <c r="I44" s="56">
        <f>I45+I47+I48+I49</f>
        <v>8</v>
      </c>
      <c r="J44" s="56"/>
      <c r="K44" s="56">
        <f>K45+K47+K48+K49</f>
        <v>12</v>
      </c>
      <c r="L44" s="16"/>
      <c r="M44" s="16"/>
      <c r="N44" s="296"/>
      <c r="O44" s="297"/>
      <c r="P44" s="218">
        <f>P45+P46+P47+P48+P49</f>
        <v>80</v>
      </c>
      <c r="Q44" s="189"/>
      <c r="R44" s="163"/>
    </row>
    <row r="45" spans="1:18" ht="27" customHeight="1" thickBot="1">
      <c r="A45" s="20"/>
      <c r="B45" s="274" t="s">
        <v>173</v>
      </c>
      <c r="C45" s="275"/>
      <c r="D45" s="10"/>
      <c r="E45" s="92"/>
      <c r="F45" s="115">
        <v>4</v>
      </c>
      <c r="G45" s="115">
        <f>H45+I45+K45</f>
        <v>16</v>
      </c>
      <c r="H45" s="115">
        <v>11</v>
      </c>
      <c r="I45" s="115">
        <v>2</v>
      </c>
      <c r="J45" s="115"/>
      <c r="K45" s="115">
        <v>3</v>
      </c>
      <c r="L45" s="16"/>
      <c r="M45" s="16"/>
      <c r="N45" s="361"/>
      <c r="O45" s="362"/>
      <c r="P45" s="154">
        <f>G45</f>
        <v>16</v>
      </c>
      <c r="Q45" s="187"/>
      <c r="R45" s="163"/>
    </row>
    <row r="46" spans="1:18" ht="27" customHeight="1" thickBot="1">
      <c r="A46" s="131"/>
      <c r="B46" s="260" t="s">
        <v>143</v>
      </c>
      <c r="C46" s="261"/>
      <c r="D46" s="10"/>
      <c r="E46" s="115"/>
      <c r="F46" s="115">
        <v>4</v>
      </c>
      <c r="G46" s="115">
        <f>H46</f>
        <v>16</v>
      </c>
      <c r="H46" s="115">
        <v>16</v>
      </c>
      <c r="I46" s="115"/>
      <c r="J46" s="115"/>
      <c r="K46" s="115"/>
      <c r="L46" s="115"/>
      <c r="M46" s="115"/>
      <c r="N46" s="133"/>
      <c r="O46" s="134"/>
      <c r="P46" s="154">
        <f>G46</f>
        <v>16</v>
      </c>
      <c r="Q46" s="187"/>
      <c r="R46" s="163"/>
    </row>
    <row r="47" spans="1:18" ht="21" customHeight="1" thickBot="1">
      <c r="A47" s="131"/>
      <c r="B47" s="260" t="s">
        <v>126</v>
      </c>
      <c r="C47" s="261"/>
      <c r="D47" s="10"/>
      <c r="E47" s="115"/>
      <c r="F47" s="115">
        <v>4</v>
      </c>
      <c r="G47" s="115">
        <f>H47+I47+K47</f>
        <v>16</v>
      </c>
      <c r="H47" s="115">
        <v>11</v>
      </c>
      <c r="I47" s="115">
        <v>2</v>
      </c>
      <c r="J47" s="115"/>
      <c r="K47" s="115">
        <v>3</v>
      </c>
      <c r="L47" s="115"/>
      <c r="M47" s="115"/>
      <c r="N47" s="133"/>
      <c r="O47" s="134"/>
      <c r="P47" s="154">
        <f>G47</f>
        <v>16</v>
      </c>
      <c r="Q47" s="187"/>
      <c r="R47" s="163"/>
    </row>
    <row r="48" spans="1:18" ht="27" customHeight="1" thickBot="1">
      <c r="A48" s="131"/>
      <c r="B48" s="260" t="s">
        <v>141</v>
      </c>
      <c r="C48" s="261"/>
      <c r="D48" s="10"/>
      <c r="E48" s="115"/>
      <c r="F48" s="115">
        <v>4</v>
      </c>
      <c r="G48" s="115">
        <f>H48+I48+K48</f>
        <v>16</v>
      </c>
      <c r="H48" s="115">
        <v>11</v>
      </c>
      <c r="I48" s="115">
        <v>2</v>
      </c>
      <c r="J48" s="115"/>
      <c r="K48" s="115">
        <v>3</v>
      </c>
      <c r="L48" s="115"/>
      <c r="M48" s="115"/>
      <c r="N48" s="133"/>
      <c r="O48" s="134"/>
      <c r="P48" s="154">
        <f>G48</f>
        <v>16</v>
      </c>
      <c r="Q48" s="187"/>
      <c r="R48" s="163"/>
    </row>
    <row r="49" spans="1:19" ht="27" customHeight="1" thickBot="1">
      <c r="A49" s="131"/>
      <c r="B49" s="260" t="s">
        <v>139</v>
      </c>
      <c r="C49" s="261"/>
      <c r="D49" s="10"/>
      <c r="E49" s="115"/>
      <c r="F49" s="115">
        <v>4</v>
      </c>
      <c r="G49" s="115">
        <f>H49+I49+K49</f>
        <v>16</v>
      </c>
      <c r="H49" s="115">
        <v>11</v>
      </c>
      <c r="I49" s="115">
        <v>2</v>
      </c>
      <c r="J49" s="115"/>
      <c r="K49" s="115">
        <v>3</v>
      </c>
      <c r="L49" s="115"/>
      <c r="M49" s="115"/>
      <c r="N49" s="133"/>
      <c r="O49" s="134"/>
      <c r="P49" s="154">
        <f>G49</f>
        <v>16</v>
      </c>
      <c r="Q49" s="187"/>
      <c r="R49" s="163"/>
    </row>
    <row r="50" spans="1:19" ht="39" customHeight="1" thickBot="1">
      <c r="A50" s="132" t="s">
        <v>146</v>
      </c>
      <c r="B50" s="344" t="s">
        <v>147</v>
      </c>
      <c r="C50" s="261"/>
      <c r="D50" s="10"/>
      <c r="E50" s="115"/>
      <c r="F50" s="56">
        <v>5.6</v>
      </c>
      <c r="G50" s="56">
        <f>G51+G52</f>
        <v>80</v>
      </c>
      <c r="H50" s="56">
        <f>H51</f>
        <v>12</v>
      </c>
      <c r="I50" s="56">
        <f>I51+I52</f>
        <v>56</v>
      </c>
      <c r="J50" s="56"/>
      <c r="K50" s="56">
        <f>K52</f>
        <v>12</v>
      </c>
      <c r="L50" s="115"/>
      <c r="M50" s="115"/>
      <c r="N50" s="133"/>
      <c r="O50" s="134"/>
      <c r="P50" s="154"/>
      <c r="Q50" s="174">
        <f>Q51+Q52</f>
        <v>68</v>
      </c>
      <c r="R50" s="217">
        <f>R52</f>
        <v>12</v>
      </c>
    </row>
    <row r="51" spans="1:19" ht="22.5" customHeight="1" thickBot="1">
      <c r="A51" s="132"/>
      <c r="B51" s="260" t="s">
        <v>141</v>
      </c>
      <c r="C51" s="261"/>
      <c r="D51" s="10"/>
      <c r="E51" s="115"/>
      <c r="F51" s="115">
        <v>5</v>
      </c>
      <c r="G51" s="115">
        <f>H51+I51</f>
        <v>42</v>
      </c>
      <c r="H51" s="115">
        <v>12</v>
      </c>
      <c r="I51" s="115">
        <v>30</v>
      </c>
      <c r="J51" s="115"/>
      <c r="K51" s="56"/>
      <c r="L51" s="115"/>
      <c r="M51" s="115"/>
      <c r="N51" s="133"/>
      <c r="O51" s="134"/>
      <c r="P51" s="154"/>
      <c r="Q51" s="183">
        <f>G51</f>
        <v>42</v>
      </c>
      <c r="R51" s="212"/>
    </row>
    <row r="52" spans="1:19" ht="30.75" customHeight="1" thickBot="1">
      <c r="A52" s="177"/>
      <c r="B52" s="260" t="s">
        <v>148</v>
      </c>
      <c r="C52" s="261"/>
      <c r="D52" s="10"/>
      <c r="E52" s="115"/>
      <c r="F52" s="115">
        <v>5.6</v>
      </c>
      <c r="G52" s="115">
        <f>I52+K52</f>
        <v>38</v>
      </c>
      <c r="H52" s="115"/>
      <c r="I52" s="115">
        <v>26</v>
      </c>
      <c r="J52" s="115"/>
      <c r="K52" s="115">
        <v>12</v>
      </c>
      <c r="L52" s="115"/>
      <c r="M52" s="115"/>
      <c r="N52" s="183"/>
      <c r="O52" s="184"/>
      <c r="P52" s="183"/>
      <c r="Q52" s="183">
        <f>I52</f>
        <v>26</v>
      </c>
      <c r="R52" s="212">
        <f>K52</f>
        <v>12</v>
      </c>
    </row>
    <row r="53" spans="1:19" ht="39" customHeight="1" thickBot="1">
      <c r="A53" s="11" t="s">
        <v>129</v>
      </c>
      <c r="B53" s="290" t="s">
        <v>43</v>
      </c>
      <c r="C53" s="291"/>
      <c r="D53" s="12"/>
      <c r="E53" s="12"/>
      <c r="F53" s="12"/>
      <c r="G53" s="12">
        <f>G54+G62+G66+G72+G77+G81+G84+G87+G89</f>
        <v>2791</v>
      </c>
      <c r="H53" s="12">
        <f>H54+H62+H66+H72+H77+H81+H84+H89</f>
        <v>879</v>
      </c>
      <c r="I53" s="12">
        <f>I54+I62+I66+I72+I77+I81+I84</f>
        <v>102</v>
      </c>
      <c r="J53" s="12">
        <f>J54+J62+J66+J72+J77+J81+J84+J87</f>
        <v>1632</v>
      </c>
      <c r="K53" s="12">
        <f>K54+K62+K66+K72+K77+K81+K84</f>
        <v>178</v>
      </c>
      <c r="L53" s="119">
        <f>L54</f>
        <v>189</v>
      </c>
      <c r="M53" s="119">
        <f>M62</f>
        <v>336</v>
      </c>
      <c r="N53" s="359">
        <f>N66+N72</f>
        <v>460</v>
      </c>
      <c r="O53" s="360"/>
      <c r="P53" s="220">
        <f>P77</f>
        <v>554</v>
      </c>
      <c r="Q53" s="221">
        <f>Q81+Q89</f>
        <v>526</v>
      </c>
      <c r="R53" s="222">
        <f>R84+R87</f>
        <v>726</v>
      </c>
    </row>
    <row r="54" spans="1:19" ht="57.75" customHeight="1" thickBot="1">
      <c r="A54" s="346" t="s">
        <v>44</v>
      </c>
      <c r="B54" s="349" t="s">
        <v>152</v>
      </c>
      <c r="C54" s="350"/>
      <c r="D54" s="336"/>
      <c r="E54" s="253"/>
      <c r="F54" s="278">
        <v>1</v>
      </c>
      <c r="G54" s="323">
        <f>G57+G58+G59+G60+G61</f>
        <v>189</v>
      </c>
      <c r="H54" s="323">
        <f>H57+H58+H59+H60</f>
        <v>77</v>
      </c>
      <c r="I54" s="323">
        <f>I59+I60</f>
        <v>10</v>
      </c>
      <c r="J54" s="278">
        <f>J61</f>
        <v>86</v>
      </c>
      <c r="K54" s="138">
        <f>K61</f>
        <v>16</v>
      </c>
      <c r="L54" s="328">
        <f>L57+L58+L59+L60+L61</f>
        <v>189</v>
      </c>
      <c r="M54" s="328"/>
      <c r="N54" s="308"/>
      <c r="O54" s="330"/>
      <c r="P54" s="367"/>
      <c r="Q54" s="183"/>
      <c r="R54" s="208"/>
    </row>
    <row r="55" spans="1:19" ht="42.75" hidden="1" customHeight="1" thickBot="1">
      <c r="A55" s="364"/>
      <c r="B55" s="355"/>
      <c r="C55" s="356"/>
      <c r="D55" s="337"/>
      <c r="E55" s="339"/>
      <c r="F55" s="279"/>
      <c r="G55" s="324"/>
      <c r="H55" s="324"/>
      <c r="I55" s="324"/>
      <c r="J55" s="279"/>
      <c r="K55" s="139"/>
      <c r="L55" s="366"/>
      <c r="M55" s="366"/>
      <c r="N55" s="367"/>
      <c r="O55" s="368"/>
      <c r="P55" s="367"/>
      <c r="Q55" s="326"/>
      <c r="R55" s="209" t="s">
        <v>120</v>
      </c>
    </row>
    <row r="56" spans="1:19" ht="17.25" hidden="1" customHeight="1" thickBot="1">
      <c r="A56" s="347"/>
      <c r="B56" s="357"/>
      <c r="C56" s="358"/>
      <c r="D56" s="338"/>
      <c r="E56" s="254"/>
      <c r="F56" s="312"/>
      <c r="G56" s="325"/>
      <c r="H56" s="325"/>
      <c r="I56" s="325"/>
      <c r="J56" s="312"/>
      <c r="K56" s="143"/>
      <c r="L56" s="329"/>
      <c r="M56" s="329"/>
      <c r="N56" s="309"/>
      <c r="O56" s="331"/>
      <c r="P56" s="309"/>
      <c r="Q56" s="365"/>
      <c r="R56" s="210" t="s">
        <v>121</v>
      </c>
    </row>
    <row r="57" spans="1:19" ht="24" customHeight="1" thickBot="1">
      <c r="A57" s="88"/>
      <c r="B57" s="274" t="s">
        <v>127</v>
      </c>
      <c r="C57" s="275"/>
      <c r="D57" s="47"/>
      <c r="E57" s="48"/>
      <c r="F57" s="26">
        <v>1</v>
      </c>
      <c r="G57" s="26">
        <f>H57</f>
        <v>8</v>
      </c>
      <c r="H57" s="26">
        <v>8</v>
      </c>
      <c r="I57" s="26"/>
      <c r="J57" s="26"/>
      <c r="K57" s="26"/>
      <c r="L57" s="199">
        <f>G57</f>
        <v>8</v>
      </c>
      <c r="M57" s="199"/>
      <c r="N57" s="310"/>
      <c r="O57" s="311"/>
      <c r="P57" s="69"/>
      <c r="Q57" s="327"/>
      <c r="R57" s="211"/>
    </row>
    <row r="58" spans="1:19" ht="24" customHeight="1" thickBot="1">
      <c r="A58" s="88"/>
      <c r="B58" s="260" t="s">
        <v>149</v>
      </c>
      <c r="C58" s="261"/>
      <c r="D58" s="137"/>
      <c r="E58" s="149"/>
      <c r="F58" s="130">
        <v>1</v>
      </c>
      <c r="G58" s="130">
        <f>H58</f>
        <v>9</v>
      </c>
      <c r="H58" s="130">
        <v>9</v>
      </c>
      <c r="I58" s="130"/>
      <c r="J58" s="130"/>
      <c r="K58" s="142"/>
      <c r="L58" s="200">
        <f>G58</f>
        <v>9</v>
      </c>
      <c r="M58" s="200"/>
      <c r="N58" s="159"/>
      <c r="O58" s="201"/>
      <c r="P58" s="159"/>
      <c r="Q58" s="183"/>
      <c r="R58" s="212"/>
    </row>
    <row r="59" spans="1:19" ht="24" customHeight="1" thickBot="1">
      <c r="A59" s="88"/>
      <c r="B59" s="260" t="s">
        <v>169</v>
      </c>
      <c r="C59" s="261"/>
      <c r="D59" s="180"/>
      <c r="E59" s="149"/>
      <c r="F59" s="178">
        <v>1</v>
      </c>
      <c r="G59" s="178">
        <f>H59+I59</f>
        <v>36</v>
      </c>
      <c r="H59" s="178">
        <v>32</v>
      </c>
      <c r="I59" s="178">
        <v>4</v>
      </c>
      <c r="J59" s="178"/>
      <c r="K59" s="178"/>
      <c r="L59" s="200">
        <f>G59</f>
        <v>36</v>
      </c>
      <c r="M59" s="200"/>
      <c r="N59" s="159"/>
      <c r="O59" s="201"/>
      <c r="P59" s="159"/>
      <c r="Q59" s="183"/>
      <c r="R59" s="212"/>
    </row>
    <row r="60" spans="1:19" ht="24" customHeight="1" thickBot="1">
      <c r="A60" s="88"/>
      <c r="B60" s="260" t="s">
        <v>150</v>
      </c>
      <c r="C60" s="261"/>
      <c r="D60" s="137"/>
      <c r="E60" s="149"/>
      <c r="F60" s="130">
        <v>1</v>
      </c>
      <c r="G60" s="130">
        <f>H60+I60</f>
        <v>34</v>
      </c>
      <c r="H60" s="130">
        <v>28</v>
      </c>
      <c r="I60" s="130">
        <v>6</v>
      </c>
      <c r="J60" s="130"/>
      <c r="K60" s="142"/>
      <c r="L60" s="200">
        <f>G60</f>
        <v>34</v>
      </c>
      <c r="M60" s="200"/>
      <c r="N60" s="159"/>
      <c r="O60" s="201"/>
      <c r="P60" s="159"/>
      <c r="Q60" s="183"/>
      <c r="R60" s="212"/>
    </row>
    <row r="61" spans="1:19" ht="24" customHeight="1" thickBot="1">
      <c r="A61" s="88"/>
      <c r="B61" s="260" t="s">
        <v>151</v>
      </c>
      <c r="C61" s="261"/>
      <c r="D61" s="137"/>
      <c r="E61" s="149"/>
      <c r="F61" s="130"/>
      <c r="G61" s="149">
        <v>102</v>
      </c>
      <c r="H61" s="149"/>
      <c r="I61" s="130"/>
      <c r="J61" s="130">
        <v>86</v>
      </c>
      <c r="K61" s="142">
        <v>16</v>
      </c>
      <c r="L61" s="200">
        <f>G61</f>
        <v>102</v>
      </c>
      <c r="M61" s="200"/>
      <c r="N61" s="159"/>
      <c r="O61" s="201"/>
      <c r="P61" s="69"/>
      <c r="Q61" s="183"/>
      <c r="R61" s="212"/>
    </row>
    <row r="62" spans="1:19" ht="48" customHeight="1" thickBot="1">
      <c r="A62" s="346" t="s">
        <v>45</v>
      </c>
      <c r="B62" s="349" t="s">
        <v>153</v>
      </c>
      <c r="C62" s="350"/>
      <c r="D62" s="278"/>
      <c r="E62" s="253"/>
      <c r="F62" s="278">
        <v>2</v>
      </c>
      <c r="G62" s="323">
        <f>G64+G65</f>
        <v>336</v>
      </c>
      <c r="H62" s="323">
        <f>H64</f>
        <v>50</v>
      </c>
      <c r="I62" s="323">
        <f>I64</f>
        <v>34</v>
      </c>
      <c r="J62" s="323">
        <f>J65</f>
        <v>214</v>
      </c>
      <c r="K62" s="206">
        <f>K65</f>
        <v>38</v>
      </c>
      <c r="L62" s="328"/>
      <c r="M62" s="328">
        <f>M64+M65</f>
        <v>336</v>
      </c>
      <c r="N62" s="308"/>
      <c r="O62" s="330"/>
      <c r="P62" s="308"/>
      <c r="Q62" s="183"/>
      <c r="R62" s="212"/>
    </row>
    <row r="63" spans="1:19" ht="58.5" hidden="1" customHeight="1" thickBot="1">
      <c r="A63" s="347"/>
      <c r="B63" s="83"/>
      <c r="C63" s="84"/>
      <c r="D63" s="312"/>
      <c r="E63" s="254"/>
      <c r="F63" s="312"/>
      <c r="G63" s="325"/>
      <c r="H63" s="325"/>
      <c r="I63" s="325"/>
      <c r="J63" s="325"/>
      <c r="K63" s="207"/>
      <c r="L63" s="329"/>
      <c r="M63" s="329"/>
      <c r="N63" s="309"/>
      <c r="O63" s="331"/>
      <c r="P63" s="309"/>
      <c r="Q63" s="326"/>
      <c r="R63" s="213"/>
    </row>
    <row r="64" spans="1:19" ht="27.75" customHeight="1" thickBot="1">
      <c r="A64" s="88"/>
      <c r="B64" s="274" t="s">
        <v>150</v>
      </c>
      <c r="C64" s="275"/>
      <c r="D64" s="47"/>
      <c r="E64" s="26"/>
      <c r="F64" s="26">
        <v>2</v>
      </c>
      <c r="G64" s="26">
        <f>H64+I64</f>
        <v>84</v>
      </c>
      <c r="H64" s="26">
        <v>50</v>
      </c>
      <c r="I64" s="26">
        <v>34</v>
      </c>
      <c r="J64" s="26"/>
      <c r="K64" s="26"/>
      <c r="L64" s="199"/>
      <c r="M64" s="199">
        <f>G64</f>
        <v>84</v>
      </c>
      <c r="N64" s="310"/>
      <c r="O64" s="311"/>
      <c r="P64" s="69"/>
      <c r="Q64" s="327"/>
      <c r="R64" s="211"/>
      <c r="S64" s="59"/>
    </row>
    <row r="65" spans="1:19" ht="27.75" customHeight="1" thickBot="1">
      <c r="A65" s="88"/>
      <c r="B65" s="260" t="s">
        <v>111</v>
      </c>
      <c r="C65" s="261"/>
      <c r="D65" s="47"/>
      <c r="E65" s="134"/>
      <c r="F65" s="134"/>
      <c r="G65" s="134">
        <f>J65+K65</f>
        <v>252</v>
      </c>
      <c r="H65" s="134"/>
      <c r="I65" s="134"/>
      <c r="J65" s="134">
        <v>214</v>
      </c>
      <c r="K65" s="144">
        <v>38</v>
      </c>
      <c r="L65" s="70"/>
      <c r="M65" s="70">
        <f>G65</f>
        <v>252</v>
      </c>
      <c r="N65" s="69"/>
      <c r="O65" s="70"/>
      <c r="P65" s="202"/>
      <c r="Q65" s="183"/>
      <c r="R65" s="212"/>
      <c r="S65" s="125"/>
    </row>
    <row r="66" spans="1:19" ht="41.25" customHeight="1" thickBot="1">
      <c r="A66" s="29" t="s">
        <v>46</v>
      </c>
      <c r="B66" s="351" t="s">
        <v>154</v>
      </c>
      <c r="C66" s="322"/>
      <c r="D66" s="28">
        <v>3</v>
      </c>
      <c r="E66" s="62"/>
      <c r="F66" s="175">
        <v>3</v>
      </c>
      <c r="G66" s="91">
        <f>G67+G68+G69+G70+G71</f>
        <v>232</v>
      </c>
      <c r="H66" s="91">
        <f>H67+H68+H69+H70</f>
        <v>158</v>
      </c>
      <c r="I66" s="91">
        <f>I67+I68+I69+I70</f>
        <v>12</v>
      </c>
      <c r="J66" s="91">
        <f>J71</f>
        <v>36</v>
      </c>
      <c r="K66" s="140">
        <f>K67+K68+K69+K70</f>
        <v>26</v>
      </c>
      <c r="L66" s="70"/>
      <c r="M66" s="73"/>
      <c r="N66" s="72">
        <f>N67+N68+N69+N70+N71</f>
        <v>232</v>
      </c>
      <c r="O66" s="70"/>
      <c r="P66" s="69"/>
      <c r="Q66" s="183"/>
      <c r="R66" s="212"/>
    </row>
    <row r="67" spans="1:19" ht="25.5" customHeight="1" thickBot="1">
      <c r="A67" s="61"/>
      <c r="B67" s="352" t="s">
        <v>155</v>
      </c>
      <c r="C67" s="318"/>
      <c r="D67" s="118"/>
      <c r="E67" s="57"/>
      <c r="F67" s="57">
        <v>3</v>
      </c>
      <c r="G67" s="57">
        <f>H67+I67+K67</f>
        <v>54</v>
      </c>
      <c r="H67" s="118">
        <v>44</v>
      </c>
      <c r="I67" s="183">
        <v>4</v>
      </c>
      <c r="J67" s="28"/>
      <c r="K67" s="118">
        <v>6</v>
      </c>
      <c r="L67" s="203"/>
      <c r="M67" s="203"/>
      <c r="N67" s="204">
        <f>G67</f>
        <v>54</v>
      </c>
      <c r="O67" s="203"/>
      <c r="P67" s="69"/>
      <c r="Q67" s="183"/>
      <c r="R67" s="212"/>
    </row>
    <row r="68" spans="1:19" ht="21" customHeight="1" thickBot="1">
      <c r="A68" s="61"/>
      <c r="B68" s="274" t="s">
        <v>150</v>
      </c>
      <c r="C68" s="275"/>
      <c r="D68" s="47"/>
      <c r="E68" s="62"/>
      <c r="F68" s="62">
        <v>3</v>
      </c>
      <c r="G68" s="62">
        <f>H68+I68+K68</f>
        <v>56</v>
      </c>
      <c r="H68" s="26">
        <v>44</v>
      </c>
      <c r="I68" s="227">
        <v>4</v>
      </c>
      <c r="J68" s="26"/>
      <c r="K68" s="184">
        <v>8</v>
      </c>
      <c r="L68" s="70"/>
      <c r="M68" s="70"/>
      <c r="N68" s="69">
        <f>G68</f>
        <v>56</v>
      </c>
      <c r="O68" s="70"/>
      <c r="P68" s="69"/>
      <c r="Q68" s="183"/>
      <c r="R68" s="212"/>
    </row>
    <row r="69" spans="1:19" ht="21" customHeight="1" thickBot="1">
      <c r="A69" s="61"/>
      <c r="B69" s="260" t="s">
        <v>30</v>
      </c>
      <c r="C69" s="261"/>
      <c r="D69" s="137"/>
      <c r="E69" s="150"/>
      <c r="F69" s="150">
        <v>3</v>
      </c>
      <c r="G69" s="150">
        <f>H69+I69+K69</f>
        <v>34</v>
      </c>
      <c r="H69" s="178">
        <v>26</v>
      </c>
      <c r="I69" s="228">
        <v>2</v>
      </c>
      <c r="J69" s="178"/>
      <c r="K69" s="150">
        <v>6</v>
      </c>
      <c r="L69" s="201"/>
      <c r="M69" s="201"/>
      <c r="N69" s="159">
        <f>G69</f>
        <v>34</v>
      </c>
      <c r="O69" s="201"/>
      <c r="P69" s="204"/>
      <c r="Q69" s="183"/>
      <c r="R69" s="212"/>
    </row>
    <row r="70" spans="1:19" ht="21" customHeight="1" thickBot="1">
      <c r="A70" s="61"/>
      <c r="B70" s="260" t="s">
        <v>36</v>
      </c>
      <c r="C70" s="261"/>
      <c r="D70" s="178">
        <v>3</v>
      </c>
      <c r="E70" s="150"/>
      <c r="F70" s="150"/>
      <c r="G70" s="150">
        <f>H70+I70+K70</f>
        <v>52</v>
      </c>
      <c r="H70" s="178">
        <v>44</v>
      </c>
      <c r="I70" s="228">
        <v>2</v>
      </c>
      <c r="J70" s="178"/>
      <c r="K70" s="150">
        <v>6</v>
      </c>
      <c r="L70" s="201"/>
      <c r="M70" s="201"/>
      <c r="N70" s="159">
        <f>G70</f>
        <v>52</v>
      </c>
      <c r="O70" s="201"/>
      <c r="P70" s="159"/>
      <c r="Q70" s="183"/>
      <c r="R70" s="212"/>
    </row>
    <row r="71" spans="1:19" ht="21" customHeight="1" thickBot="1">
      <c r="A71" s="61"/>
      <c r="B71" s="260" t="s">
        <v>111</v>
      </c>
      <c r="C71" s="261"/>
      <c r="D71" s="137"/>
      <c r="E71" s="150"/>
      <c r="F71" s="150"/>
      <c r="G71" s="150">
        <f>J71</f>
        <v>36</v>
      </c>
      <c r="H71" s="178"/>
      <c r="I71" s="228"/>
      <c r="J71" s="178">
        <v>36</v>
      </c>
      <c r="K71" s="150"/>
      <c r="L71" s="201"/>
      <c r="M71" s="201"/>
      <c r="N71" s="159">
        <f>G71</f>
        <v>36</v>
      </c>
      <c r="O71" s="201"/>
      <c r="P71" s="159"/>
      <c r="Q71" s="183"/>
      <c r="R71" s="212"/>
    </row>
    <row r="72" spans="1:19" ht="24" customHeight="1">
      <c r="A72" s="346" t="s">
        <v>47</v>
      </c>
      <c r="B72" s="371" t="s">
        <v>156</v>
      </c>
      <c r="C72" s="372"/>
      <c r="D72" s="278"/>
      <c r="E72" s="253"/>
      <c r="F72" s="278">
        <v>3</v>
      </c>
      <c r="G72" s="278">
        <f>G74+G75+G76</f>
        <v>228</v>
      </c>
      <c r="H72" s="278">
        <f>H74+H75</f>
        <v>126</v>
      </c>
      <c r="I72" s="278">
        <f>I74+I75</f>
        <v>10</v>
      </c>
      <c r="J72" s="278">
        <f>J76</f>
        <v>72</v>
      </c>
      <c r="K72" s="278">
        <f>K74+K75</f>
        <v>20</v>
      </c>
      <c r="L72" s="328"/>
      <c r="M72" s="328"/>
      <c r="N72" s="308">
        <f>N74+N75+N76</f>
        <v>228</v>
      </c>
      <c r="O72" s="330"/>
      <c r="P72" s="308"/>
      <c r="Q72" s="253"/>
      <c r="R72" s="255"/>
    </row>
    <row r="73" spans="1:19" ht="10.5" customHeight="1" thickBot="1">
      <c r="A73" s="347"/>
      <c r="B73" s="373"/>
      <c r="C73" s="374"/>
      <c r="D73" s="312"/>
      <c r="E73" s="254"/>
      <c r="F73" s="312"/>
      <c r="G73" s="312"/>
      <c r="H73" s="312"/>
      <c r="I73" s="312"/>
      <c r="J73" s="312"/>
      <c r="K73" s="312"/>
      <c r="L73" s="329"/>
      <c r="M73" s="329"/>
      <c r="N73" s="309"/>
      <c r="O73" s="331"/>
      <c r="P73" s="309"/>
      <c r="Q73" s="254"/>
      <c r="R73" s="256"/>
    </row>
    <row r="74" spans="1:19" ht="36" customHeight="1" thickBot="1">
      <c r="A74" s="185"/>
      <c r="B74" s="348" t="s">
        <v>150</v>
      </c>
      <c r="C74" s="275"/>
      <c r="D74" s="92"/>
      <c r="E74" s="16"/>
      <c r="F74" s="16">
        <v>3</v>
      </c>
      <c r="G74" s="16">
        <f>H74+I74+K74</f>
        <v>120</v>
      </c>
      <c r="H74" s="16">
        <v>100</v>
      </c>
      <c r="I74" s="16">
        <v>6</v>
      </c>
      <c r="J74" s="16"/>
      <c r="K74" s="115">
        <v>14</v>
      </c>
      <c r="L74" s="67"/>
      <c r="M74" s="67"/>
      <c r="N74" s="310">
        <f>G74</f>
        <v>120</v>
      </c>
      <c r="O74" s="311"/>
      <c r="P74" s="69"/>
      <c r="Q74" s="160"/>
      <c r="R74" s="214"/>
    </row>
    <row r="75" spans="1:19" ht="26.25" customHeight="1" thickBot="1">
      <c r="A75" s="135"/>
      <c r="B75" s="274" t="s">
        <v>126</v>
      </c>
      <c r="C75" s="275"/>
      <c r="D75" s="92"/>
      <c r="E75" s="16"/>
      <c r="F75" s="16">
        <v>3</v>
      </c>
      <c r="G75" s="16">
        <f>H75+I75+K75</f>
        <v>36</v>
      </c>
      <c r="H75" s="16">
        <v>26</v>
      </c>
      <c r="I75" s="16">
        <v>4</v>
      </c>
      <c r="J75" s="16"/>
      <c r="K75" s="115">
        <v>6</v>
      </c>
      <c r="L75" s="67"/>
      <c r="M75" s="67"/>
      <c r="N75" s="310">
        <f>G75</f>
        <v>36</v>
      </c>
      <c r="O75" s="311"/>
      <c r="P75" s="69"/>
      <c r="Q75" s="183"/>
      <c r="R75" s="212"/>
    </row>
    <row r="76" spans="1:19" ht="26.25" customHeight="1" thickBot="1">
      <c r="A76" s="136"/>
      <c r="B76" s="260" t="s">
        <v>111</v>
      </c>
      <c r="C76" s="261"/>
      <c r="D76" s="118"/>
      <c r="E76" s="118"/>
      <c r="F76" s="118"/>
      <c r="G76" s="118">
        <f>J76</f>
        <v>72</v>
      </c>
      <c r="H76" s="118"/>
      <c r="I76" s="118"/>
      <c r="J76" s="118">
        <v>72</v>
      </c>
      <c r="K76" s="118"/>
      <c r="L76" s="203"/>
      <c r="M76" s="203"/>
      <c r="N76" s="159">
        <f>G76</f>
        <v>72</v>
      </c>
      <c r="O76" s="201"/>
      <c r="P76" s="69"/>
      <c r="Q76" s="183"/>
      <c r="R76" s="212"/>
    </row>
    <row r="77" spans="1:19" ht="21" customHeight="1">
      <c r="A77" s="346" t="s">
        <v>112</v>
      </c>
      <c r="B77" s="380" t="s">
        <v>157</v>
      </c>
      <c r="C77" s="381"/>
      <c r="D77" s="278">
        <v>4</v>
      </c>
      <c r="E77" s="253"/>
      <c r="F77" s="278"/>
      <c r="G77" s="278">
        <f>G79+G80</f>
        <v>554</v>
      </c>
      <c r="H77" s="278">
        <f>H79</f>
        <v>272</v>
      </c>
      <c r="I77" s="278">
        <f>I79</f>
        <v>16</v>
      </c>
      <c r="J77" s="278">
        <f>J80</f>
        <v>216</v>
      </c>
      <c r="K77" s="278">
        <f>K79</f>
        <v>50</v>
      </c>
      <c r="L77" s="328"/>
      <c r="M77" s="328"/>
      <c r="N77" s="308"/>
      <c r="O77" s="330"/>
      <c r="P77" s="366">
        <f>P79+P80</f>
        <v>554</v>
      </c>
      <c r="Q77" s="375"/>
      <c r="R77" s="255"/>
    </row>
    <row r="78" spans="1:19" ht="18.75" customHeight="1" thickBot="1">
      <c r="A78" s="347"/>
      <c r="B78" s="382"/>
      <c r="C78" s="316"/>
      <c r="D78" s="312"/>
      <c r="E78" s="254"/>
      <c r="F78" s="312"/>
      <c r="G78" s="312"/>
      <c r="H78" s="312"/>
      <c r="I78" s="312"/>
      <c r="J78" s="312"/>
      <c r="K78" s="312"/>
      <c r="L78" s="329"/>
      <c r="M78" s="329"/>
      <c r="N78" s="309"/>
      <c r="O78" s="331"/>
      <c r="P78" s="329"/>
      <c r="Q78" s="376"/>
      <c r="R78" s="256"/>
    </row>
    <row r="79" spans="1:19" ht="26.25" customHeight="1" thickBot="1">
      <c r="A79" s="52"/>
      <c r="B79" s="260" t="s">
        <v>150</v>
      </c>
      <c r="C79" s="377"/>
      <c r="D79" s="26">
        <v>4</v>
      </c>
      <c r="E79" s="54"/>
      <c r="F79" s="54"/>
      <c r="G79" s="65">
        <f>H79+I79+K79</f>
        <v>338</v>
      </c>
      <c r="H79" s="65">
        <v>272</v>
      </c>
      <c r="I79" s="65">
        <v>16</v>
      </c>
      <c r="J79" s="51"/>
      <c r="K79" s="179">
        <v>50</v>
      </c>
      <c r="L79" s="205"/>
      <c r="M79" s="205"/>
      <c r="N79" s="204"/>
      <c r="O79" s="93"/>
      <c r="P79" s="69">
        <f>G79</f>
        <v>338</v>
      </c>
      <c r="Q79" s="183"/>
      <c r="R79" s="212"/>
    </row>
    <row r="80" spans="1:19" ht="29.25" customHeight="1" thickBot="1">
      <c r="A80" s="136"/>
      <c r="B80" s="274" t="s">
        <v>111</v>
      </c>
      <c r="C80" s="275"/>
      <c r="D80" s="95"/>
      <c r="E80" s="26"/>
      <c r="F80" s="26"/>
      <c r="G80" s="26">
        <f>J80</f>
        <v>216</v>
      </c>
      <c r="H80" s="26"/>
      <c r="I80" s="26"/>
      <c r="J80" s="26">
        <v>216</v>
      </c>
      <c r="K80" s="26"/>
      <c r="L80" s="199"/>
      <c r="M80" s="199"/>
      <c r="N80" s="69"/>
      <c r="O80" s="67"/>
      <c r="P80" s="204">
        <f>G80</f>
        <v>216</v>
      </c>
      <c r="Q80" s="161"/>
      <c r="R80" s="215"/>
    </row>
    <row r="81" spans="1:18" ht="30.75" customHeight="1" thickBot="1">
      <c r="A81" s="8" t="s">
        <v>113</v>
      </c>
      <c r="B81" s="313" t="s">
        <v>158</v>
      </c>
      <c r="C81" s="322"/>
      <c r="D81" s="28">
        <v>5</v>
      </c>
      <c r="E81" s="56"/>
      <c r="F81" s="56"/>
      <c r="G81" s="56">
        <f>G82+G83</f>
        <v>454</v>
      </c>
      <c r="H81" s="56">
        <f>H82</f>
        <v>62</v>
      </c>
      <c r="I81" s="56">
        <f>I82</f>
        <v>14</v>
      </c>
      <c r="J81" s="56">
        <f>J83</f>
        <v>360</v>
      </c>
      <c r="K81" s="56">
        <f>K82</f>
        <v>18</v>
      </c>
      <c r="L81" s="68"/>
      <c r="M81" s="68"/>
      <c r="N81" s="334"/>
      <c r="O81" s="335"/>
      <c r="P81" s="72"/>
      <c r="Q81" s="174">
        <f>Q82+Q83</f>
        <v>454</v>
      </c>
      <c r="R81" s="212"/>
    </row>
    <row r="82" spans="1:18" ht="30.75" customHeight="1" thickBot="1">
      <c r="A82" s="116"/>
      <c r="B82" s="260" t="s">
        <v>150</v>
      </c>
      <c r="C82" s="261"/>
      <c r="D82" s="26">
        <v>5</v>
      </c>
      <c r="E82" s="112"/>
      <c r="F82" s="56"/>
      <c r="G82" s="115">
        <f>H82+I82+K82</f>
        <v>94</v>
      </c>
      <c r="H82" s="115">
        <v>62</v>
      </c>
      <c r="I82" s="115">
        <v>14</v>
      </c>
      <c r="J82" s="115"/>
      <c r="K82" s="115">
        <v>18</v>
      </c>
      <c r="L82" s="67"/>
      <c r="M82" s="67"/>
      <c r="N82" s="159"/>
      <c r="O82" s="201"/>
      <c r="P82" s="204"/>
      <c r="Q82" s="161">
        <f>G82</f>
        <v>94</v>
      </c>
      <c r="R82" s="214"/>
    </row>
    <row r="83" spans="1:18" ht="30.75" customHeight="1" thickBot="1">
      <c r="A83" s="29"/>
      <c r="B83" s="274" t="s">
        <v>111</v>
      </c>
      <c r="C83" s="275"/>
      <c r="D83" s="118"/>
      <c r="E83" s="114"/>
      <c r="F83" s="26"/>
      <c r="G83" s="26">
        <f>J83</f>
        <v>360</v>
      </c>
      <c r="H83" s="26"/>
      <c r="I83" s="26"/>
      <c r="J83" s="82">
        <v>360</v>
      </c>
      <c r="K83" s="144"/>
      <c r="L83" s="199"/>
      <c r="M83" s="199"/>
      <c r="N83" s="159"/>
      <c r="O83" s="201"/>
      <c r="P83" s="69"/>
      <c r="Q83" s="183">
        <f>G83</f>
        <v>360</v>
      </c>
      <c r="R83" s="212"/>
    </row>
    <row r="84" spans="1:18" ht="34.5" customHeight="1" thickBot="1">
      <c r="A84" s="29" t="s">
        <v>114</v>
      </c>
      <c r="B84" s="313" t="s">
        <v>159</v>
      </c>
      <c r="C84" s="322"/>
      <c r="D84" s="171">
        <v>6</v>
      </c>
      <c r="E84" s="90"/>
      <c r="F84" s="26"/>
      <c r="G84" s="89">
        <f>G85+G86</f>
        <v>114</v>
      </c>
      <c r="H84" s="89">
        <f>H85</f>
        <v>62</v>
      </c>
      <c r="I84" s="90">
        <f>I85</f>
        <v>6</v>
      </c>
      <c r="J84" s="90">
        <f>J86</f>
        <v>36</v>
      </c>
      <c r="K84" s="90">
        <f>K85</f>
        <v>10</v>
      </c>
      <c r="L84" s="200"/>
      <c r="M84" s="200"/>
      <c r="N84" s="159"/>
      <c r="O84" s="201"/>
      <c r="P84" s="72"/>
      <c r="Q84" s="183"/>
      <c r="R84" s="217">
        <f>R85+R86</f>
        <v>114</v>
      </c>
    </row>
    <row r="85" spans="1:18" ht="30.75" customHeight="1" thickBot="1">
      <c r="A85" s="29"/>
      <c r="B85" s="260" t="s">
        <v>150</v>
      </c>
      <c r="C85" s="261"/>
      <c r="D85" s="26">
        <v>6</v>
      </c>
      <c r="E85" s="63"/>
      <c r="F85" s="26"/>
      <c r="G85" s="85">
        <f>H85+I85+K85</f>
        <v>78</v>
      </c>
      <c r="H85" s="62">
        <v>62</v>
      </c>
      <c r="I85" s="62">
        <v>6</v>
      </c>
      <c r="J85" s="62"/>
      <c r="K85" s="144">
        <v>10</v>
      </c>
      <c r="L85" s="70"/>
      <c r="M85" s="70"/>
      <c r="N85" s="69"/>
      <c r="O85" s="70"/>
      <c r="P85" s="202"/>
      <c r="Q85" s="160"/>
      <c r="R85" s="214">
        <f>G85</f>
        <v>78</v>
      </c>
    </row>
    <row r="86" spans="1:18" ht="30.75" customHeight="1" thickBot="1">
      <c r="A86" s="29"/>
      <c r="B86" s="274" t="s">
        <v>111</v>
      </c>
      <c r="C86" s="275"/>
      <c r="D86" s="10"/>
      <c r="E86" s="130"/>
      <c r="F86" s="134"/>
      <c r="G86" s="130">
        <f>J86</f>
        <v>36</v>
      </c>
      <c r="H86" s="134"/>
      <c r="I86" s="134"/>
      <c r="J86" s="115">
        <v>36</v>
      </c>
      <c r="K86" s="115"/>
      <c r="L86" s="67"/>
      <c r="M86" s="67"/>
      <c r="N86" s="69"/>
      <c r="O86" s="70"/>
      <c r="P86" s="202"/>
      <c r="Q86" s="183"/>
      <c r="R86" s="212">
        <f>G86</f>
        <v>36</v>
      </c>
    </row>
    <row r="87" spans="1:18" ht="42" customHeight="1" thickBot="1">
      <c r="A87" s="29" t="s">
        <v>115</v>
      </c>
      <c r="B87" s="344" t="s">
        <v>160</v>
      </c>
      <c r="C87" s="345"/>
      <c r="D87" s="21"/>
      <c r="E87" s="28"/>
      <c r="F87" s="122"/>
      <c r="G87" s="123">
        <f>G88</f>
        <v>612</v>
      </c>
      <c r="H87" s="122"/>
      <c r="I87" s="122"/>
      <c r="J87" s="56">
        <f>J88</f>
        <v>612</v>
      </c>
      <c r="K87" s="56"/>
      <c r="L87" s="67"/>
      <c r="M87" s="67"/>
      <c r="N87" s="69"/>
      <c r="O87" s="70"/>
      <c r="P87" s="69"/>
      <c r="Q87" s="183"/>
      <c r="R87" s="217">
        <f>R88</f>
        <v>612</v>
      </c>
    </row>
    <row r="88" spans="1:18" ht="30.75" customHeight="1" thickBot="1">
      <c r="A88" s="116"/>
      <c r="B88" s="260" t="s">
        <v>161</v>
      </c>
      <c r="C88" s="261"/>
      <c r="D88" s="10"/>
      <c r="E88" s="117"/>
      <c r="F88" s="118"/>
      <c r="G88" s="113">
        <f>J88</f>
        <v>612</v>
      </c>
      <c r="H88" s="111"/>
      <c r="I88" s="111"/>
      <c r="J88" s="115">
        <v>612</v>
      </c>
      <c r="K88" s="115"/>
      <c r="L88" s="67"/>
      <c r="M88" s="67"/>
      <c r="N88" s="69"/>
      <c r="O88" s="70"/>
      <c r="P88" s="202"/>
      <c r="Q88" s="183"/>
      <c r="R88" s="212">
        <v>612</v>
      </c>
    </row>
    <row r="89" spans="1:18" ht="33" customHeight="1" thickBot="1">
      <c r="A89" s="30" t="s">
        <v>48</v>
      </c>
      <c r="B89" s="332" t="s">
        <v>49</v>
      </c>
      <c r="C89" s="333"/>
      <c r="D89" s="31"/>
      <c r="E89" s="33"/>
      <c r="F89" s="238">
        <v>5</v>
      </c>
      <c r="G89" s="33">
        <v>72</v>
      </c>
      <c r="H89" s="33">
        <v>72</v>
      </c>
      <c r="I89" s="33"/>
      <c r="J89" s="32"/>
      <c r="K89" s="32"/>
      <c r="L89" s="68"/>
      <c r="M89" s="68"/>
      <c r="N89" s="334"/>
      <c r="O89" s="335"/>
      <c r="P89" s="72"/>
      <c r="Q89" s="174">
        <v>72</v>
      </c>
      <c r="R89" s="212"/>
    </row>
    <row r="90" spans="1:18" ht="45" customHeight="1" thickBot="1">
      <c r="A90" s="14" t="s">
        <v>50</v>
      </c>
      <c r="B90" s="313" t="s">
        <v>197</v>
      </c>
      <c r="C90" s="314"/>
      <c r="D90" s="10"/>
      <c r="E90" s="115"/>
      <c r="F90" s="9"/>
      <c r="G90" s="64"/>
      <c r="H90" s="64"/>
      <c r="I90" s="64"/>
      <c r="J90" s="9"/>
      <c r="K90" s="56"/>
      <c r="L90" s="68"/>
      <c r="M90" s="68"/>
      <c r="N90" s="334"/>
      <c r="O90" s="335"/>
      <c r="P90" s="72"/>
      <c r="Q90" s="183"/>
      <c r="R90" s="212"/>
    </row>
    <row r="91" spans="1:18" ht="21.75" customHeight="1" thickBot="1">
      <c r="A91" s="14"/>
      <c r="B91" s="274" t="s">
        <v>198</v>
      </c>
      <c r="C91" s="320"/>
      <c r="D91" s="10"/>
      <c r="E91" s="115"/>
      <c r="F91" s="115">
        <v>5</v>
      </c>
      <c r="G91" s="86">
        <v>72</v>
      </c>
      <c r="H91" s="86"/>
      <c r="I91" s="86"/>
      <c r="J91" s="56"/>
      <c r="K91" s="56"/>
      <c r="L91" s="67"/>
      <c r="M91" s="68"/>
      <c r="N91" s="72"/>
      <c r="O91" s="73"/>
      <c r="P91" s="69"/>
      <c r="Q91" s="183">
        <f>G91</f>
        <v>72</v>
      </c>
      <c r="R91" s="212"/>
    </row>
    <row r="92" spans="1:18" ht="28.5" customHeight="1" thickBot="1">
      <c r="A92" s="11" t="s">
        <v>53</v>
      </c>
      <c r="B92" s="290" t="s">
        <v>51</v>
      </c>
      <c r="C92" s="291"/>
      <c r="D92" s="18"/>
      <c r="E92" s="13"/>
      <c r="F92" s="13"/>
      <c r="G92" s="12">
        <f>N92+P92+Q92+R92</f>
        <v>72</v>
      </c>
      <c r="H92" s="13"/>
      <c r="I92" s="13"/>
      <c r="J92" s="13"/>
      <c r="K92" s="13"/>
      <c r="L92" s="13"/>
      <c r="M92" s="12"/>
      <c r="N92" s="257">
        <v>18</v>
      </c>
      <c r="O92" s="258"/>
      <c r="P92" s="152">
        <v>18</v>
      </c>
      <c r="Q92" s="172">
        <v>18</v>
      </c>
      <c r="R92" s="216">
        <v>18</v>
      </c>
    </row>
    <row r="93" spans="1:18" ht="20.25" customHeight="1" thickBot="1">
      <c r="A93" s="11" t="s">
        <v>54</v>
      </c>
      <c r="B93" s="290" t="s">
        <v>52</v>
      </c>
      <c r="C93" s="291"/>
      <c r="D93" s="18"/>
      <c r="E93" s="13"/>
      <c r="F93" s="13"/>
      <c r="G93" s="12">
        <v>72</v>
      </c>
      <c r="H93" s="13"/>
      <c r="I93" s="13"/>
      <c r="J93" s="13"/>
      <c r="K93" s="13"/>
      <c r="L93" s="13"/>
      <c r="M93" s="13"/>
      <c r="N93" s="378"/>
      <c r="O93" s="379"/>
      <c r="P93" s="156"/>
      <c r="Q93" s="181"/>
      <c r="R93" s="216">
        <v>72</v>
      </c>
    </row>
    <row r="94" spans="1:18" ht="31.5" customHeight="1" thickBot="1">
      <c r="A94" s="11"/>
      <c r="B94" s="290" t="s">
        <v>55</v>
      </c>
      <c r="C94" s="291"/>
      <c r="D94" s="18"/>
      <c r="E94" s="13"/>
      <c r="F94" s="13"/>
      <c r="G94" s="13"/>
      <c r="H94" s="13"/>
      <c r="I94" s="13"/>
      <c r="J94" s="13"/>
      <c r="K94" s="13"/>
      <c r="L94" s="12">
        <f>L20+L33+L53+L92+L93</f>
        <v>612</v>
      </c>
      <c r="M94" s="12">
        <f>M20+M33+M53+M92+M93</f>
        <v>828</v>
      </c>
      <c r="N94" s="257">
        <f>N20+N33+N53+N92</f>
        <v>612</v>
      </c>
      <c r="O94" s="258"/>
      <c r="P94" s="25">
        <f>P20+P33+P53+P92+P93</f>
        <v>828</v>
      </c>
      <c r="Q94" s="166">
        <f>Q33+Q53+Q92</f>
        <v>612</v>
      </c>
      <c r="R94" s="219">
        <f>R33+R53+R92+R93</f>
        <v>828</v>
      </c>
    </row>
    <row r="95" spans="1:18" ht="30" customHeight="1" thickBot="1">
      <c r="A95" s="22"/>
      <c r="B95" s="290" t="s">
        <v>56</v>
      </c>
      <c r="C95" s="291"/>
      <c r="D95" s="18"/>
      <c r="E95" s="13"/>
      <c r="F95" s="13"/>
      <c r="G95" s="13"/>
      <c r="H95" s="13"/>
      <c r="I95" s="13"/>
      <c r="J95" s="13"/>
      <c r="K95" s="151"/>
      <c r="L95" s="257">
        <f>L94+M94</f>
        <v>1440</v>
      </c>
      <c r="M95" s="258"/>
      <c r="N95" s="257">
        <f>N94+P94</f>
        <v>1440</v>
      </c>
      <c r="O95" s="259"/>
      <c r="P95" s="258"/>
      <c r="Q95" s="257">
        <f>Q94+R94</f>
        <v>1440</v>
      </c>
      <c r="R95" s="258"/>
    </row>
    <row r="96" spans="1:18" ht="35.25" customHeight="1" thickBot="1">
      <c r="A96" s="22"/>
      <c r="B96" s="290" t="s">
        <v>57</v>
      </c>
      <c r="C96" s="291"/>
      <c r="D96" s="18"/>
      <c r="E96" s="13"/>
      <c r="F96" s="13"/>
      <c r="G96" s="12">
        <f>G20+G33+G53+G92+G93</f>
        <v>4196</v>
      </c>
      <c r="H96" s="13"/>
      <c r="I96" s="13"/>
      <c r="J96" s="13"/>
      <c r="K96" s="151"/>
      <c r="L96" s="257">
        <f>L95+N95+Q95</f>
        <v>4320</v>
      </c>
      <c r="M96" s="259"/>
      <c r="N96" s="259"/>
      <c r="O96" s="259"/>
      <c r="P96" s="259"/>
      <c r="Q96" s="259"/>
      <c r="R96" s="258"/>
    </row>
    <row r="97" spans="1:18" ht="20.25" customHeight="1" thickBot="1">
      <c r="A97" s="11" t="s">
        <v>58</v>
      </c>
      <c r="B97" s="290" t="s">
        <v>59</v>
      </c>
      <c r="C97" s="291"/>
      <c r="D97" s="18"/>
      <c r="E97" s="13"/>
      <c r="F97" s="13"/>
      <c r="G97" s="12">
        <f>L97+M97+N97+P97+Q97+R97</f>
        <v>300</v>
      </c>
      <c r="H97" s="12"/>
      <c r="I97" s="13"/>
      <c r="J97" s="13"/>
      <c r="K97" s="13"/>
      <c r="L97" s="25">
        <f>L107</f>
        <v>50</v>
      </c>
      <c r="M97" s="12">
        <f>M107</f>
        <v>50</v>
      </c>
      <c r="N97" s="172">
        <f>N99+N107</f>
        <v>50</v>
      </c>
      <c r="O97" s="173"/>
      <c r="P97" s="166">
        <f>P101+P107</f>
        <v>50</v>
      </c>
      <c r="Q97" s="166">
        <f>Q103+Q107</f>
        <v>40</v>
      </c>
      <c r="R97" s="219">
        <f>R105+R106+R107</f>
        <v>60</v>
      </c>
    </row>
    <row r="98" spans="1:18" ht="34.5" customHeight="1" thickBot="1">
      <c r="A98" s="96" t="s">
        <v>60</v>
      </c>
      <c r="B98" s="262" t="s">
        <v>154</v>
      </c>
      <c r="C98" s="263"/>
      <c r="D98" s="66"/>
      <c r="E98" s="67"/>
      <c r="F98" s="67"/>
      <c r="G98" s="68"/>
      <c r="H98" s="67"/>
      <c r="I98" s="67"/>
      <c r="J98" s="67"/>
      <c r="K98" s="67"/>
      <c r="L98" s="71"/>
      <c r="M98" s="68"/>
      <c r="N98" s="72"/>
      <c r="O98" s="73"/>
      <c r="P98" s="72"/>
      <c r="Q98" s="187"/>
      <c r="R98" s="163"/>
    </row>
    <row r="99" spans="1:18" ht="16.5" customHeight="1" thickBot="1">
      <c r="A99" s="14"/>
      <c r="B99" s="274" t="s">
        <v>36</v>
      </c>
      <c r="C99" s="275"/>
      <c r="D99" s="10"/>
      <c r="E99" s="16"/>
      <c r="F99" s="16"/>
      <c r="G99" s="16"/>
      <c r="H99" s="16"/>
      <c r="I99" s="16"/>
      <c r="J99" s="16"/>
      <c r="K99" s="115"/>
      <c r="L99" s="26"/>
      <c r="M99" s="16"/>
      <c r="N99" s="174">
        <v>2</v>
      </c>
      <c r="O99" s="175"/>
      <c r="P99" s="231"/>
      <c r="Q99" s="218"/>
      <c r="R99" s="232"/>
    </row>
    <row r="100" spans="1:18" ht="31.5" customHeight="1" thickBot="1">
      <c r="A100" s="186" t="s">
        <v>61</v>
      </c>
      <c r="B100" s="313" t="s">
        <v>157</v>
      </c>
      <c r="C100" s="314"/>
      <c r="D100" s="10"/>
      <c r="E100" s="16"/>
      <c r="F100" s="16"/>
      <c r="G100" s="16"/>
      <c r="H100" s="16"/>
      <c r="I100" s="16"/>
      <c r="J100" s="16"/>
      <c r="K100" s="115"/>
      <c r="L100" s="26"/>
      <c r="M100" s="16"/>
      <c r="N100" s="174"/>
      <c r="O100" s="175"/>
      <c r="P100" s="174"/>
      <c r="Q100" s="174"/>
      <c r="R100" s="217"/>
    </row>
    <row r="101" spans="1:18" ht="23.25" customHeight="1" thickBot="1">
      <c r="A101" s="104"/>
      <c r="B101" s="270" t="s">
        <v>150</v>
      </c>
      <c r="C101" s="271"/>
      <c r="D101" s="105"/>
      <c r="E101" s="49"/>
      <c r="F101" s="49"/>
      <c r="G101" s="49"/>
      <c r="H101" s="49"/>
      <c r="I101" s="49"/>
      <c r="J101" s="49"/>
      <c r="K101" s="49"/>
      <c r="L101" s="48"/>
      <c r="M101" s="49"/>
      <c r="N101" s="174"/>
      <c r="O101" s="175"/>
      <c r="P101" s="174">
        <v>2</v>
      </c>
      <c r="Q101" s="231"/>
      <c r="R101" s="233"/>
    </row>
    <row r="102" spans="1:18" ht="39" customHeight="1" thickBot="1">
      <c r="A102" s="186" t="s">
        <v>62</v>
      </c>
      <c r="B102" s="313" t="s">
        <v>158</v>
      </c>
      <c r="C102" s="314"/>
      <c r="D102" s="10"/>
      <c r="E102" s="16"/>
      <c r="F102" s="16"/>
      <c r="G102" s="16"/>
      <c r="H102" s="16"/>
      <c r="I102" s="16"/>
      <c r="J102" s="16"/>
      <c r="K102" s="115"/>
      <c r="L102" s="26"/>
      <c r="M102" s="16"/>
      <c r="N102" s="174"/>
      <c r="O102" s="175"/>
      <c r="P102" s="231"/>
      <c r="Q102" s="231"/>
      <c r="R102" s="233"/>
    </row>
    <row r="103" spans="1:18" ht="24.75" customHeight="1" thickBot="1">
      <c r="A103" s="186"/>
      <c r="B103" s="274" t="s">
        <v>150</v>
      </c>
      <c r="C103" s="275"/>
      <c r="D103" s="10"/>
      <c r="E103" s="16"/>
      <c r="F103" s="16"/>
      <c r="G103" s="56"/>
      <c r="H103" s="16"/>
      <c r="I103" s="16"/>
      <c r="J103" s="16"/>
      <c r="K103" s="115"/>
      <c r="L103" s="26"/>
      <c r="M103" s="16"/>
      <c r="N103" s="174"/>
      <c r="O103" s="175"/>
      <c r="P103" s="231"/>
      <c r="Q103" s="231">
        <v>2</v>
      </c>
      <c r="R103" s="233"/>
    </row>
    <row r="104" spans="1:18" ht="31.5" customHeight="1" thickBot="1">
      <c r="A104" s="186" t="s">
        <v>178</v>
      </c>
      <c r="B104" s="340" t="s">
        <v>159</v>
      </c>
      <c r="C104" s="314"/>
      <c r="D104" s="10"/>
      <c r="E104" s="16"/>
      <c r="F104" s="16"/>
      <c r="G104" s="16"/>
      <c r="H104" s="16"/>
      <c r="I104" s="16"/>
      <c r="J104" s="16"/>
      <c r="K104" s="115"/>
      <c r="L104" s="26"/>
      <c r="M104" s="16"/>
      <c r="N104" s="174"/>
      <c r="O104" s="175"/>
      <c r="P104" s="174"/>
      <c r="Q104" s="174"/>
      <c r="R104" s="217"/>
    </row>
    <row r="105" spans="1:18" ht="27.75" customHeight="1" thickBot="1">
      <c r="A105" s="14"/>
      <c r="B105" s="352" t="s">
        <v>150</v>
      </c>
      <c r="C105" s="320"/>
      <c r="D105" s="10"/>
      <c r="E105" s="76"/>
      <c r="F105" s="76"/>
      <c r="G105" s="76"/>
      <c r="H105" s="76"/>
      <c r="I105" s="76"/>
      <c r="J105" s="76"/>
      <c r="K105" s="115"/>
      <c r="L105" s="26"/>
      <c r="M105" s="76"/>
      <c r="N105" s="174"/>
      <c r="O105" s="175"/>
      <c r="P105" s="174"/>
      <c r="Q105" s="231"/>
      <c r="R105" s="233">
        <v>2</v>
      </c>
    </row>
    <row r="106" spans="1:18" ht="38.25" customHeight="1" thickBot="1">
      <c r="A106" s="186" t="s">
        <v>179</v>
      </c>
      <c r="B106" s="313" t="s">
        <v>128</v>
      </c>
      <c r="C106" s="343"/>
      <c r="D106" s="10"/>
      <c r="E106" s="76"/>
      <c r="F106" s="76"/>
      <c r="G106" s="76"/>
      <c r="H106" s="76"/>
      <c r="I106" s="76"/>
      <c r="J106" s="76"/>
      <c r="K106" s="115"/>
      <c r="L106" s="26"/>
      <c r="M106" s="76"/>
      <c r="N106" s="74"/>
      <c r="O106" s="75"/>
      <c r="P106" s="154"/>
      <c r="Q106" s="187"/>
      <c r="R106" s="217">
        <v>50</v>
      </c>
    </row>
    <row r="107" spans="1:18" ht="21.75" customHeight="1" thickBot="1">
      <c r="A107" s="186"/>
      <c r="B107" s="344" t="s">
        <v>72</v>
      </c>
      <c r="C107" s="345"/>
      <c r="D107" s="10"/>
      <c r="E107" s="115"/>
      <c r="F107" s="115"/>
      <c r="G107" s="115"/>
      <c r="H107" s="115"/>
      <c r="I107" s="115"/>
      <c r="J107" s="115"/>
      <c r="K107" s="115"/>
      <c r="L107" s="28">
        <v>50</v>
      </c>
      <c r="M107" s="56">
        <v>50</v>
      </c>
      <c r="N107" s="174">
        <v>48</v>
      </c>
      <c r="O107" s="175"/>
      <c r="P107" s="174">
        <v>48</v>
      </c>
      <c r="Q107" s="174">
        <v>38</v>
      </c>
      <c r="R107" s="217">
        <v>8</v>
      </c>
    </row>
    <row r="108" spans="1:18" ht="36" customHeight="1" thickBot="1">
      <c r="A108" s="11" t="s">
        <v>63</v>
      </c>
      <c r="B108" s="341" t="s">
        <v>116</v>
      </c>
      <c r="C108" s="342"/>
      <c r="D108" s="18"/>
      <c r="E108" s="13"/>
      <c r="F108" s="13"/>
      <c r="G108" s="12">
        <f>G109+G110+G111+G112+G113+G114</f>
        <v>320</v>
      </c>
      <c r="H108" s="13"/>
      <c r="I108" s="13"/>
      <c r="J108" s="13"/>
      <c r="K108" s="13"/>
      <c r="L108" s="25">
        <f>L109+L110+L112+L114</f>
        <v>68</v>
      </c>
      <c r="M108" s="12">
        <f>M109+M110+M111+M114</f>
        <v>92</v>
      </c>
      <c r="N108" s="172">
        <f>N109+N114</f>
        <v>54</v>
      </c>
      <c r="O108" s="173"/>
      <c r="P108" s="172">
        <f>P109+P114</f>
        <v>70</v>
      </c>
      <c r="Q108" s="172">
        <f>Q114</f>
        <v>26</v>
      </c>
      <c r="R108" s="216">
        <f>R114</f>
        <v>10</v>
      </c>
    </row>
    <row r="109" spans="1:18" ht="26.25" customHeight="1" thickBot="1">
      <c r="A109" s="14" t="s">
        <v>64</v>
      </c>
      <c r="B109" s="274" t="s">
        <v>117</v>
      </c>
      <c r="C109" s="275"/>
      <c r="D109" s="10"/>
      <c r="E109" s="80"/>
      <c r="F109" s="80"/>
      <c r="G109" s="80">
        <f>L109+M109+N109+P109</f>
        <v>68</v>
      </c>
      <c r="H109" s="80"/>
      <c r="I109" s="80"/>
      <c r="J109" s="80"/>
      <c r="K109" s="115"/>
      <c r="L109" s="26">
        <v>16</v>
      </c>
      <c r="M109" s="80">
        <v>18</v>
      </c>
      <c r="N109" s="78">
        <v>16</v>
      </c>
      <c r="O109" s="79"/>
      <c r="P109" s="154">
        <v>18</v>
      </c>
      <c r="Q109" s="160"/>
      <c r="R109" s="214"/>
    </row>
    <row r="110" spans="1:18" ht="32.25" customHeight="1" thickBot="1">
      <c r="A110" s="14" t="s">
        <v>65</v>
      </c>
      <c r="B110" s="274" t="s">
        <v>124</v>
      </c>
      <c r="C110" s="275"/>
      <c r="D110" s="10"/>
      <c r="E110" s="80"/>
      <c r="F110" s="80"/>
      <c r="G110" s="80">
        <f>L110+M110</f>
        <v>30</v>
      </c>
      <c r="H110" s="80"/>
      <c r="I110" s="80"/>
      <c r="J110" s="80"/>
      <c r="K110" s="115"/>
      <c r="L110" s="26">
        <v>16</v>
      </c>
      <c r="M110" s="80">
        <v>14</v>
      </c>
      <c r="N110" s="78"/>
      <c r="O110" s="79"/>
      <c r="P110" s="154"/>
      <c r="Q110" s="191"/>
      <c r="R110" s="212"/>
    </row>
    <row r="111" spans="1:18" ht="35.25" customHeight="1" thickBot="1">
      <c r="A111" s="14" t="s">
        <v>66</v>
      </c>
      <c r="B111" s="274" t="s">
        <v>68</v>
      </c>
      <c r="C111" s="275"/>
      <c r="D111" s="10"/>
      <c r="E111" s="80"/>
      <c r="F111" s="80"/>
      <c r="G111" s="80">
        <f>M111</f>
        <v>30</v>
      </c>
      <c r="H111" s="80"/>
      <c r="I111" s="80"/>
      <c r="J111" s="80"/>
      <c r="K111" s="115"/>
      <c r="L111" s="26"/>
      <c r="M111" s="80">
        <v>30</v>
      </c>
      <c r="N111" s="78"/>
      <c r="O111" s="79"/>
      <c r="P111" s="165"/>
      <c r="Q111" s="234"/>
      <c r="R111" s="215"/>
    </row>
    <row r="112" spans="1:18" ht="30.75" customHeight="1" thickBot="1">
      <c r="A112" s="14" t="s">
        <v>67</v>
      </c>
      <c r="B112" s="274" t="s">
        <v>70</v>
      </c>
      <c r="C112" s="275"/>
      <c r="D112" s="10"/>
      <c r="E112" s="80"/>
      <c r="F112" s="80"/>
      <c r="G112" s="80">
        <f>L112</f>
        <v>32</v>
      </c>
      <c r="H112" s="80"/>
      <c r="I112" s="80"/>
      <c r="J112" s="80"/>
      <c r="K112" s="115"/>
      <c r="L112" s="26">
        <v>32</v>
      </c>
      <c r="M112" s="80"/>
      <c r="N112" s="78"/>
      <c r="O112" s="79"/>
      <c r="P112" s="154"/>
      <c r="Q112" s="183"/>
      <c r="R112" s="235"/>
    </row>
    <row r="113" spans="1:18" ht="25.5" customHeight="1" thickBot="1">
      <c r="A113" s="14" t="s">
        <v>69</v>
      </c>
      <c r="B113" s="274" t="s">
        <v>199</v>
      </c>
      <c r="C113" s="275"/>
      <c r="D113" s="10"/>
      <c r="E113" s="80"/>
      <c r="F113" s="80"/>
      <c r="G113" s="80">
        <f>L113</f>
        <v>0</v>
      </c>
      <c r="H113" s="80"/>
      <c r="I113" s="80"/>
      <c r="J113" s="80"/>
      <c r="K113" s="115"/>
      <c r="L113" s="26"/>
      <c r="M113" s="80"/>
      <c r="N113" s="78"/>
      <c r="O113" s="79"/>
      <c r="P113" s="160"/>
      <c r="Q113" s="161"/>
      <c r="R113" s="215"/>
    </row>
    <row r="114" spans="1:18" ht="27.75" customHeight="1" thickBot="1">
      <c r="A114" s="14" t="s">
        <v>71</v>
      </c>
      <c r="B114" s="274" t="s">
        <v>72</v>
      </c>
      <c r="C114" s="275"/>
      <c r="D114" s="10"/>
      <c r="E114" s="80"/>
      <c r="F114" s="80"/>
      <c r="G114" s="80">
        <f>L114+M114+N114+P114+Q114+R114</f>
        <v>160</v>
      </c>
      <c r="H114" s="80"/>
      <c r="I114" s="80"/>
      <c r="J114" s="80"/>
      <c r="K114" s="115"/>
      <c r="L114" s="26">
        <v>4</v>
      </c>
      <c r="M114" s="80">
        <v>30</v>
      </c>
      <c r="N114" s="78">
        <v>38</v>
      </c>
      <c r="O114" s="79"/>
      <c r="P114" s="154">
        <v>52</v>
      </c>
      <c r="Q114" s="236">
        <v>26</v>
      </c>
      <c r="R114" s="212">
        <v>10</v>
      </c>
    </row>
    <row r="115" spans="1:18" ht="27.75" customHeight="1" thickBot="1">
      <c r="A115" s="22"/>
      <c r="B115" s="290" t="s">
        <v>73</v>
      </c>
      <c r="C115" s="291"/>
      <c r="D115" s="18"/>
      <c r="E115" s="13"/>
      <c r="F115" s="13"/>
      <c r="G115" s="12">
        <f>G96+G97+G108</f>
        <v>4816</v>
      </c>
      <c r="H115" s="13"/>
      <c r="I115" s="13"/>
      <c r="J115" s="13"/>
      <c r="K115" s="13"/>
      <c r="L115" s="196"/>
      <c r="M115" s="13"/>
      <c r="N115" s="181"/>
      <c r="O115" s="182"/>
      <c r="P115" s="181"/>
      <c r="Q115" s="197"/>
      <c r="R115" s="198"/>
    </row>
    <row r="116" spans="1:18" ht="30" customHeight="1" thickBo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R116" s="27"/>
    </row>
    <row r="117" spans="1:18" ht="57.75" customHeight="1" thickBot="1">
      <c r="A117" s="5"/>
      <c r="R117" s="77"/>
    </row>
    <row r="118" spans="1:18" ht="49.5" customHeight="1"/>
    <row r="119" spans="1:18" ht="43.5" customHeight="1"/>
    <row r="120" spans="1:18" ht="35.25" customHeight="1"/>
    <row r="121" spans="1:18" ht="32.25" customHeight="1"/>
    <row r="122" spans="1:18" ht="56.25" customHeight="1"/>
    <row r="123" spans="1:18" ht="35.25" customHeight="1"/>
    <row r="124" spans="1:18" ht="54.75" customHeight="1"/>
    <row r="125" spans="1:18" ht="36" customHeight="1"/>
    <row r="126" spans="1:18" ht="36.75" customHeight="1"/>
    <row r="127" spans="1:18" ht="30.75" customHeight="1"/>
    <row r="128" spans="1:18" ht="52.5" customHeight="1"/>
    <row r="129" spans="17:20" ht="26.25" customHeight="1"/>
    <row r="130" spans="17:20" ht="30" customHeight="1"/>
    <row r="131" spans="17:20" ht="30" customHeight="1"/>
    <row r="132" spans="17:20" ht="28.5" customHeight="1"/>
    <row r="133" spans="17:20" ht="30" customHeight="1"/>
    <row r="134" spans="17:20" ht="45" customHeight="1">
      <c r="Q134" s="6"/>
      <c r="R134" s="6"/>
      <c r="S134" s="6"/>
    </row>
    <row r="135" spans="17:20" ht="38.25" customHeight="1"/>
    <row r="136" spans="17:20" ht="54" customHeight="1"/>
    <row r="138" spans="17:20" ht="23.25" customHeight="1">
      <c r="T138" s="6"/>
    </row>
    <row r="139" spans="17:20" ht="29.25" customHeight="1"/>
    <row r="140" spans="17:20" ht="30.75" customHeight="1"/>
    <row r="143" spans="17:20" ht="30" customHeight="1"/>
  </sheetData>
  <mergeCells count="207">
    <mergeCell ref="B50:C50"/>
    <mergeCell ref="B51:C51"/>
    <mergeCell ref="B58:C58"/>
    <mergeCell ref="Q77:Q78"/>
    <mergeCell ref="R77:R78"/>
    <mergeCell ref="B96:C96"/>
    <mergeCell ref="B81:C81"/>
    <mergeCell ref="B79:C79"/>
    <mergeCell ref="B94:C94"/>
    <mergeCell ref="B93:C93"/>
    <mergeCell ref="B91:C91"/>
    <mergeCell ref="P77:P78"/>
    <mergeCell ref="N93:O93"/>
    <mergeCell ref="N92:O92"/>
    <mergeCell ref="L95:M95"/>
    <mergeCell ref="N95:P95"/>
    <mergeCell ref="B92:C92"/>
    <mergeCell ref="B80:C80"/>
    <mergeCell ref="B82:C82"/>
    <mergeCell ref="B88:C88"/>
    <mergeCell ref="B87:C87"/>
    <mergeCell ref="B86:C86"/>
    <mergeCell ref="B77:C78"/>
    <mergeCell ref="L72:L73"/>
    <mergeCell ref="B100:C100"/>
    <mergeCell ref="B101:C101"/>
    <mergeCell ref="B105:C105"/>
    <mergeCell ref="B97:C97"/>
    <mergeCell ref="B99:C99"/>
    <mergeCell ref="B95:C95"/>
    <mergeCell ref="B76:C76"/>
    <mergeCell ref="B72:C73"/>
    <mergeCell ref="N75:O75"/>
    <mergeCell ref="D77:D78"/>
    <mergeCell ref="E77:E78"/>
    <mergeCell ref="F77:F78"/>
    <mergeCell ref="G77:G78"/>
    <mergeCell ref="M77:M78"/>
    <mergeCell ref="N77:O78"/>
    <mergeCell ref="H77:H78"/>
    <mergeCell ref="I77:I78"/>
    <mergeCell ref="J77:J78"/>
    <mergeCell ref="L77:L78"/>
    <mergeCell ref="K77:K78"/>
    <mergeCell ref="B83:C83"/>
    <mergeCell ref="B84:C84"/>
    <mergeCell ref="B85:C85"/>
    <mergeCell ref="N81:O81"/>
    <mergeCell ref="A2:S2"/>
    <mergeCell ref="A3:S3"/>
    <mergeCell ref="B54:C56"/>
    <mergeCell ref="N53:O53"/>
    <mergeCell ref="N33:O33"/>
    <mergeCell ref="N44:O44"/>
    <mergeCell ref="N45:O45"/>
    <mergeCell ref="B40:C40"/>
    <mergeCell ref="C6:J6"/>
    <mergeCell ref="A54:A56"/>
    <mergeCell ref="Q55:Q57"/>
    <mergeCell ref="B57:C57"/>
    <mergeCell ref="N57:O57"/>
    <mergeCell ref="L54:L56"/>
    <mergeCell ref="M54:M56"/>
    <mergeCell ref="N54:O56"/>
    <mergeCell ref="P54:P56"/>
    <mergeCell ref="F54:F56"/>
    <mergeCell ref="B37:C37"/>
    <mergeCell ref="B38:C38"/>
    <mergeCell ref="B41:C41"/>
    <mergeCell ref="B42:C42"/>
    <mergeCell ref="B43:C43"/>
    <mergeCell ref="B46:C46"/>
    <mergeCell ref="A77:A78"/>
    <mergeCell ref="A72:A73"/>
    <mergeCell ref="D72:D73"/>
    <mergeCell ref="E72:E73"/>
    <mergeCell ref="F72:F73"/>
    <mergeCell ref="A62:A63"/>
    <mergeCell ref="B68:C68"/>
    <mergeCell ref="B75:C75"/>
    <mergeCell ref="E62:E63"/>
    <mergeCell ref="F62:F63"/>
    <mergeCell ref="B74:C74"/>
    <mergeCell ref="B62:C62"/>
    <mergeCell ref="B66:C66"/>
    <mergeCell ref="B65:C65"/>
    <mergeCell ref="B69:C69"/>
    <mergeCell ref="B70:C70"/>
    <mergeCell ref="B71:C71"/>
    <mergeCell ref="B67:C67"/>
    <mergeCell ref="B115:C115"/>
    <mergeCell ref="B104:C104"/>
    <mergeCell ref="B102:C102"/>
    <mergeCell ref="B103:C103"/>
    <mergeCell ref="B114:C114"/>
    <mergeCell ref="B112:C112"/>
    <mergeCell ref="B113:C113"/>
    <mergeCell ref="B110:C110"/>
    <mergeCell ref="B111:C111"/>
    <mergeCell ref="B109:C109"/>
    <mergeCell ref="B108:C108"/>
    <mergeCell ref="B106:C106"/>
    <mergeCell ref="B107:C107"/>
    <mergeCell ref="B89:C89"/>
    <mergeCell ref="N89:O89"/>
    <mergeCell ref="B90:C90"/>
    <mergeCell ref="N90:O90"/>
    <mergeCell ref="N94:O94"/>
    <mergeCell ref="H54:H56"/>
    <mergeCell ref="I54:I56"/>
    <mergeCell ref="J54:J56"/>
    <mergeCell ref="D54:D56"/>
    <mergeCell ref="E54:E56"/>
    <mergeCell ref="N72:O73"/>
    <mergeCell ref="N74:O74"/>
    <mergeCell ref="M72:M73"/>
    <mergeCell ref="Q63:Q64"/>
    <mergeCell ref="D62:D63"/>
    <mergeCell ref="B64:C64"/>
    <mergeCell ref="P62:P63"/>
    <mergeCell ref="M62:M63"/>
    <mergeCell ref="N62:O63"/>
    <mergeCell ref="B60:C60"/>
    <mergeCell ref="B61:C61"/>
    <mergeCell ref="G62:G63"/>
    <mergeCell ref="H62:H63"/>
    <mergeCell ref="I62:I63"/>
    <mergeCell ref="J62:J63"/>
    <mergeCell ref="L62:L63"/>
    <mergeCell ref="P72:P73"/>
    <mergeCell ref="N64:O64"/>
    <mergeCell ref="N31:O31"/>
    <mergeCell ref="B32:C32"/>
    <mergeCell ref="N32:O32"/>
    <mergeCell ref="B29:C29"/>
    <mergeCell ref="N29:O29"/>
    <mergeCell ref="B30:C30"/>
    <mergeCell ref="N30:O30"/>
    <mergeCell ref="B31:C31"/>
    <mergeCell ref="K72:K73"/>
    <mergeCell ref="G72:G73"/>
    <mergeCell ref="H72:H73"/>
    <mergeCell ref="I72:I73"/>
    <mergeCell ref="J72:J73"/>
    <mergeCell ref="B53:C53"/>
    <mergeCell ref="B44:C44"/>
    <mergeCell ref="B45:C45"/>
    <mergeCell ref="B35:C35"/>
    <mergeCell ref="B39:C39"/>
    <mergeCell ref="B36:C36"/>
    <mergeCell ref="B34:C34"/>
    <mergeCell ref="G54:G56"/>
    <mergeCell ref="B48:C48"/>
    <mergeCell ref="B49:C49"/>
    <mergeCell ref="B33:C33"/>
    <mergeCell ref="B24:C24"/>
    <mergeCell ref="N24:O24"/>
    <mergeCell ref="H16:H18"/>
    <mergeCell ref="I16:I18"/>
    <mergeCell ref="B21:C21"/>
    <mergeCell ref="N21:O21"/>
    <mergeCell ref="B47:C47"/>
    <mergeCell ref="A14:A18"/>
    <mergeCell ref="B14:C18"/>
    <mergeCell ref="D15:D18"/>
    <mergeCell ref="E15:E18"/>
    <mergeCell ref="B20:C20"/>
    <mergeCell ref="N20:O20"/>
    <mergeCell ref="N17:O17"/>
    <mergeCell ref="B19:C19"/>
    <mergeCell ref="N19:O19"/>
    <mergeCell ref="F15:F18"/>
    <mergeCell ref="G15:G18"/>
    <mergeCell ref="D14:F14"/>
    <mergeCell ref="G14:J14"/>
    <mergeCell ref="H15:J15"/>
    <mergeCell ref="L15:M15"/>
    <mergeCell ref="N15:P15"/>
    <mergeCell ref="N16:O16"/>
    <mergeCell ref="K16:K18"/>
    <mergeCell ref="J16:J18"/>
    <mergeCell ref="L14:R14"/>
    <mergeCell ref="Q15:R15"/>
    <mergeCell ref="Q72:Q73"/>
    <mergeCell ref="R72:R73"/>
    <mergeCell ref="Q95:R95"/>
    <mergeCell ref="L96:R96"/>
    <mergeCell ref="B59:C59"/>
    <mergeCell ref="B52:C52"/>
    <mergeCell ref="B98:C98"/>
    <mergeCell ref="L9:P9"/>
    <mergeCell ref="C9:D9"/>
    <mergeCell ref="L10:P10"/>
    <mergeCell ref="L11:R11"/>
    <mergeCell ref="L12:S12"/>
    <mergeCell ref="B28:C28"/>
    <mergeCell ref="N28:O28"/>
    <mergeCell ref="B26:C26"/>
    <mergeCell ref="N26:O26"/>
    <mergeCell ref="B25:C25"/>
    <mergeCell ref="N25:O25"/>
    <mergeCell ref="B22:C22"/>
    <mergeCell ref="N22:O22"/>
    <mergeCell ref="B23:C23"/>
    <mergeCell ref="N23:O23"/>
    <mergeCell ref="B27:C27"/>
    <mergeCell ref="N27:O27"/>
  </mergeCells>
  <pageMargins left="0.7" right="0.7" top="0.75" bottom="0.75" header="0.3" footer="0.3"/>
  <pageSetup paperSize="9" scale="60" orientation="landscape" horizontalDpi="0" verticalDpi="0" r:id="rId1"/>
  <ignoredErrors>
    <ignoredError sqref="G34 G39 G44 G46 P44 J66 J72 J77 J81 H50 G87 J84 J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"/>
  <sheetViews>
    <sheetView topLeftCell="A4" zoomScale="64" zoomScaleNormal="64" workbookViewId="0">
      <selection activeCell="BE12" sqref="BE12"/>
    </sheetView>
  </sheetViews>
  <sheetFormatPr defaultRowHeight="15"/>
  <cols>
    <col min="1" max="1" width="5.140625" customWidth="1"/>
    <col min="2" max="2" width="8.42578125" customWidth="1"/>
    <col min="3" max="3" width="4.42578125" customWidth="1"/>
    <col min="4" max="4" width="4.140625" customWidth="1"/>
    <col min="5" max="8" width="4.5703125" customWidth="1"/>
    <col min="9" max="9" width="12.5703125" customWidth="1"/>
    <col min="10" max="10" width="5" customWidth="1"/>
    <col min="11" max="11" width="3.28515625" customWidth="1"/>
    <col min="12" max="12" width="4.140625" customWidth="1"/>
    <col min="13" max="13" width="5.28515625" customWidth="1"/>
    <col min="14" max="14" width="4.28515625" customWidth="1"/>
    <col min="15" max="15" width="5" customWidth="1"/>
    <col min="16" max="16" width="3.7109375" customWidth="1"/>
    <col min="17" max="17" width="4.85546875" customWidth="1"/>
    <col min="18" max="18" width="4" customWidth="1"/>
    <col min="19" max="19" width="3.85546875" customWidth="1"/>
    <col min="20" max="21" width="4.140625" customWidth="1"/>
    <col min="22" max="22" width="4.28515625" customWidth="1"/>
    <col min="23" max="23" width="5.7109375" customWidth="1"/>
    <col min="24" max="24" width="8.140625" customWidth="1"/>
    <col min="25" max="25" width="6.42578125" customWidth="1"/>
    <col min="26" max="26" width="5.42578125" customWidth="1"/>
    <col min="27" max="27" width="3.85546875" customWidth="1"/>
    <col min="28" max="28" width="8" customWidth="1"/>
    <col min="29" max="29" width="4.42578125" customWidth="1"/>
    <col min="30" max="30" width="3.85546875" customWidth="1"/>
    <col min="31" max="31" width="4.140625" customWidth="1"/>
    <col min="32" max="32" width="6.140625" customWidth="1"/>
    <col min="33" max="33" width="5.5703125" customWidth="1"/>
    <col min="34" max="34" width="4" customWidth="1"/>
    <col min="35" max="35" width="4.140625" customWidth="1"/>
    <col min="36" max="36" width="4.7109375" customWidth="1"/>
    <col min="37" max="37" width="4" customWidth="1"/>
    <col min="38" max="38" width="4.28515625" customWidth="1"/>
    <col min="39" max="39" width="4.42578125" customWidth="1"/>
    <col min="40" max="40" width="4.85546875" customWidth="1"/>
    <col min="41" max="41" width="4" customWidth="1"/>
    <col min="42" max="42" width="4.5703125" customWidth="1"/>
    <col min="43" max="43" width="10.42578125" customWidth="1"/>
    <col min="44" max="44" width="9.5703125" customWidth="1"/>
    <col min="45" max="45" width="5.28515625" customWidth="1"/>
    <col min="46" max="46" width="3.5703125" customWidth="1"/>
    <col min="47" max="47" width="4.28515625" customWidth="1"/>
    <col min="48" max="48" width="4" customWidth="1"/>
    <col min="49" max="49" width="3.7109375" customWidth="1"/>
    <col min="50" max="50" width="3.85546875" customWidth="1"/>
    <col min="51" max="52" width="3.42578125" customWidth="1"/>
    <col min="53" max="53" width="4.28515625" customWidth="1"/>
    <col min="54" max="54" width="3.42578125" customWidth="1"/>
  </cols>
  <sheetData>
    <row r="1" spans="1:54" ht="20.25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</row>
    <row r="2" spans="1:54" ht="2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</row>
    <row r="3" spans="1:54" ht="2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07" t="s">
        <v>130</v>
      </c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</row>
    <row r="4" spans="1:54" ht="2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 t="s">
        <v>133</v>
      </c>
      <c r="AT4" s="46"/>
      <c r="AU4" s="46"/>
      <c r="AV4" s="46"/>
      <c r="AW4" s="46"/>
      <c r="AX4" s="46"/>
      <c r="AY4" s="46"/>
      <c r="AZ4" s="46"/>
      <c r="BA4" s="46"/>
      <c r="BB4" s="46"/>
    </row>
    <row r="5" spans="1:54" ht="20.25">
      <c r="A5" s="407" t="s">
        <v>75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</row>
    <row r="6" spans="1:54" ht="20.2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407" t="s">
        <v>182</v>
      </c>
      <c r="W6" s="407"/>
      <c r="X6" s="407"/>
      <c r="Y6" s="407"/>
      <c r="Z6" s="407"/>
      <c r="AA6" s="407"/>
      <c r="AB6" s="407"/>
      <c r="AC6" s="407"/>
      <c r="AD6" s="407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</row>
    <row r="7" spans="1:54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54" ht="38.25" customHeight="1">
      <c r="A8" s="44"/>
      <c r="B8" s="410" t="s">
        <v>76</v>
      </c>
      <c r="C8" s="408"/>
      <c r="D8" s="408"/>
      <c r="E8" s="408"/>
      <c r="F8" s="409"/>
      <c r="G8" s="97"/>
      <c r="H8" s="408" t="s">
        <v>77</v>
      </c>
      <c r="I8" s="408"/>
      <c r="J8" s="408"/>
      <c r="K8" s="409"/>
      <c r="L8" s="410" t="s">
        <v>78</v>
      </c>
      <c r="M8" s="408"/>
      <c r="N8" s="408"/>
      <c r="O8" s="409"/>
      <c r="P8" s="410" t="s">
        <v>79</v>
      </c>
      <c r="Q8" s="408"/>
      <c r="R8" s="408"/>
      <c r="S8" s="409"/>
      <c r="T8" s="410" t="s">
        <v>80</v>
      </c>
      <c r="U8" s="408"/>
      <c r="V8" s="408"/>
      <c r="W8" s="408"/>
      <c r="X8" s="409"/>
      <c r="Y8" s="410" t="s">
        <v>81</v>
      </c>
      <c r="Z8" s="408"/>
      <c r="AA8" s="408"/>
      <c r="AB8" s="409"/>
      <c r="AC8" s="410" t="s">
        <v>82</v>
      </c>
      <c r="AD8" s="408"/>
      <c r="AE8" s="408"/>
      <c r="AF8" s="409"/>
      <c r="AG8" s="410" t="s">
        <v>83</v>
      </c>
      <c r="AH8" s="408"/>
      <c r="AI8" s="408"/>
      <c r="AJ8" s="408"/>
      <c r="AK8" s="409"/>
      <c r="AL8" s="410" t="s">
        <v>84</v>
      </c>
      <c r="AM8" s="408"/>
      <c r="AN8" s="408"/>
      <c r="AO8" s="409"/>
      <c r="AP8" s="410" t="s">
        <v>85</v>
      </c>
      <c r="AQ8" s="408"/>
      <c r="AR8" s="408"/>
      <c r="AS8" s="409"/>
      <c r="AT8" s="40"/>
      <c r="AU8" s="40"/>
      <c r="AV8" s="40"/>
      <c r="AW8" s="39"/>
      <c r="AX8" s="39"/>
      <c r="AY8" s="39"/>
      <c r="AZ8" s="39"/>
      <c r="BA8" s="39"/>
      <c r="BB8" s="39"/>
    </row>
    <row r="9" spans="1:54" ht="56.25" customHeight="1">
      <c r="A9" s="239"/>
      <c r="B9" s="42" t="s">
        <v>86</v>
      </c>
      <c r="C9" s="43">
        <v>1</v>
      </c>
      <c r="D9" s="43">
        <v>2</v>
      </c>
      <c r="E9" s="43">
        <v>3</v>
      </c>
      <c r="F9" s="43">
        <v>4</v>
      </c>
      <c r="G9" s="43">
        <v>5</v>
      </c>
      <c r="H9" s="43">
        <v>6</v>
      </c>
      <c r="I9" s="43">
        <v>7</v>
      </c>
      <c r="J9" s="43">
        <v>8</v>
      </c>
      <c r="K9" s="43">
        <v>9</v>
      </c>
      <c r="L9" s="43">
        <v>10</v>
      </c>
      <c r="M9" s="43">
        <v>11</v>
      </c>
      <c r="N9" s="43">
        <v>12</v>
      </c>
      <c r="O9" s="43">
        <v>13</v>
      </c>
      <c r="P9" s="43">
        <v>14</v>
      </c>
      <c r="Q9" s="43">
        <v>15</v>
      </c>
      <c r="R9" s="43">
        <v>16</v>
      </c>
      <c r="S9" s="43">
        <v>17</v>
      </c>
      <c r="T9" s="43">
        <v>18</v>
      </c>
      <c r="U9" s="43">
        <v>19</v>
      </c>
      <c r="V9" s="43">
        <v>20</v>
      </c>
      <c r="W9" s="43">
        <v>21</v>
      </c>
      <c r="X9" s="43">
        <v>22</v>
      </c>
      <c r="Y9" s="43">
        <v>23</v>
      </c>
      <c r="Z9" s="43">
        <v>24</v>
      </c>
      <c r="AA9" s="43">
        <v>25</v>
      </c>
      <c r="AB9" s="43">
        <v>26</v>
      </c>
      <c r="AC9" s="98">
        <v>27</v>
      </c>
      <c r="AD9" s="43">
        <v>28</v>
      </c>
      <c r="AE9" s="43">
        <v>29</v>
      </c>
      <c r="AF9" s="43">
        <v>30</v>
      </c>
      <c r="AG9" s="43">
        <v>31</v>
      </c>
      <c r="AH9" s="98">
        <v>32</v>
      </c>
      <c r="AI9" s="43">
        <v>33</v>
      </c>
      <c r="AJ9" s="98">
        <v>34</v>
      </c>
      <c r="AK9" s="43">
        <v>35</v>
      </c>
      <c r="AL9" s="43">
        <v>36</v>
      </c>
      <c r="AM9" s="43">
        <v>37</v>
      </c>
      <c r="AN9" s="43">
        <v>38</v>
      </c>
      <c r="AO9" s="43">
        <v>39</v>
      </c>
      <c r="AP9" s="98">
        <v>40</v>
      </c>
      <c r="AQ9" s="43">
        <v>41</v>
      </c>
      <c r="AR9" s="98">
        <v>42</v>
      </c>
      <c r="AS9" s="98">
        <v>43</v>
      </c>
      <c r="AT9" s="41">
        <v>44</v>
      </c>
      <c r="AU9" s="41">
        <v>45</v>
      </c>
      <c r="AV9" s="41">
        <v>46</v>
      </c>
      <c r="AW9" s="41">
        <v>47</v>
      </c>
      <c r="AX9" s="41">
        <v>48</v>
      </c>
      <c r="AY9" s="41">
        <v>49</v>
      </c>
      <c r="AZ9" s="41">
        <v>50</v>
      </c>
      <c r="BA9" s="41">
        <v>51</v>
      </c>
      <c r="BB9" s="41">
        <v>52</v>
      </c>
    </row>
    <row r="10" spans="1:54" ht="50.25" customHeight="1">
      <c r="A10" s="411" t="s">
        <v>87</v>
      </c>
      <c r="B10" s="240">
        <v>1</v>
      </c>
      <c r="C10" s="383" t="s">
        <v>183</v>
      </c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  <c r="T10" s="247" t="s">
        <v>58</v>
      </c>
      <c r="U10" s="247" t="s">
        <v>58</v>
      </c>
      <c r="V10" s="383" t="s">
        <v>184</v>
      </c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7"/>
      <c r="AT10" s="250" t="s">
        <v>58</v>
      </c>
      <c r="AU10" s="250" t="s">
        <v>58</v>
      </c>
      <c r="AV10" s="250" t="s">
        <v>58</v>
      </c>
      <c r="AW10" s="250" t="s">
        <v>58</v>
      </c>
      <c r="AX10" s="250" t="s">
        <v>58</v>
      </c>
      <c r="AY10" s="250" t="s">
        <v>58</v>
      </c>
      <c r="AZ10" s="250" t="s">
        <v>58</v>
      </c>
      <c r="BA10" s="250" t="s">
        <v>58</v>
      </c>
      <c r="BB10" s="250" t="s">
        <v>58</v>
      </c>
    </row>
    <row r="11" spans="1:54" ht="58.5" customHeight="1">
      <c r="A11" s="412"/>
      <c r="B11" s="241">
        <v>2</v>
      </c>
      <c r="C11" s="398" t="s">
        <v>185</v>
      </c>
      <c r="D11" s="399"/>
      <c r="E11" s="399"/>
      <c r="F11" s="399"/>
      <c r="G11" s="399"/>
      <c r="H11" s="399"/>
      <c r="I11" s="399"/>
      <c r="J11" s="243" t="s">
        <v>123</v>
      </c>
      <c r="K11" s="398" t="s">
        <v>186</v>
      </c>
      <c r="L11" s="398"/>
      <c r="M11" s="398"/>
      <c r="N11" s="398"/>
      <c r="O11" s="398"/>
      <c r="P11" s="398"/>
      <c r="Q11" s="398"/>
      <c r="R11" s="386" t="s">
        <v>123</v>
      </c>
      <c r="S11" s="393"/>
      <c r="T11" s="248" t="s">
        <v>58</v>
      </c>
      <c r="U11" s="249" t="s">
        <v>58</v>
      </c>
      <c r="V11" s="400" t="s">
        <v>187</v>
      </c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2"/>
      <c r="AL11" s="403" t="s">
        <v>123</v>
      </c>
      <c r="AM11" s="404"/>
      <c r="AN11" s="404"/>
      <c r="AO11" s="404"/>
      <c r="AP11" s="404"/>
      <c r="AQ11" s="405"/>
      <c r="AR11" s="245" t="s">
        <v>188</v>
      </c>
      <c r="AS11" s="244" t="s">
        <v>190</v>
      </c>
      <c r="AT11" s="251" t="s">
        <v>58</v>
      </c>
      <c r="AU11" s="251" t="s">
        <v>58</v>
      </c>
      <c r="AV11" s="251" t="s">
        <v>58</v>
      </c>
      <c r="AW11" s="251" t="s">
        <v>58</v>
      </c>
      <c r="AX11" s="251" t="s">
        <v>58</v>
      </c>
      <c r="AY11" s="251" t="s">
        <v>58</v>
      </c>
      <c r="AZ11" s="251" t="s">
        <v>58</v>
      </c>
      <c r="BA11" s="251" t="s">
        <v>58</v>
      </c>
      <c r="BB11" s="251" t="s">
        <v>58</v>
      </c>
    </row>
    <row r="12" spans="1:54" ht="65.25" customHeight="1">
      <c r="A12" s="413"/>
      <c r="B12" s="242">
        <v>3</v>
      </c>
      <c r="C12" s="383" t="s">
        <v>191</v>
      </c>
      <c r="D12" s="384"/>
      <c r="E12" s="384"/>
      <c r="F12" s="384"/>
      <c r="G12" s="384"/>
      <c r="H12" s="384"/>
      <c r="I12" s="385"/>
      <c r="J12" s="386" t="s">
        <v>192</v>
      </c>
      <c r="K12" s="387"/>
      <c r="L12" s="387"/>
      <c r="M12" s="387"/>
      <c r="N12" s="387"/>
      <c r="O12" s="387"/>
      <c r="P12" s="387"/>
      <c r="Q12" s="387"/>
      <c r="R12" s="387"/>
      <c r="S12" s="388"/>
      <c r="T12" s="246"/>
      <c r="U12" s="246"/>
      <c r="V12" s="389" t="s">
        <v>193</v>
      </c>
      <c r="W12" s="390"/>
      <c r="X12" s="391"/>
      <c r="Y12" s="243" t="s">
        <v>123</v>
      </c>
      <c r="Z12" s="386" t="s">
        <v>194</v>
      </c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3"/>
      <c r="AQ12" s="252" t="s">
        <v>195</v>
      </c>
      <c r="AR12" s="394" t="s">
        <v>104</v>
      </c>
      <c r="AS12" s="395"/>
      <c r="AT12" s="246"/>
      <c r="AU12" s="246"/>
      <c r="AV12" s="246"/>
      <c r="AW12" s="246"/>
      <c r="AX12" s="246"/>
      <c r="AY12" s="246"/>
      <c r="AZ12" s="246"/>
      <c r="BA12" s="246"/>
      <c r="BB12" s="246"/>
    </row>
    <row r="13" spans="1:54">
      <c r="D13" s="27"/>
      <c r="F13" s="27"/>
      <c r="G13" s="27"/>
    </row>
    <row r="14" spans="1:54" ht="18.75">
      <c r="I14" s="37" t="s">
        <v>88</v>
      </c>
      <c r="J14" s="37"/>
      <c r="K14" s="37"/>
      <c r="L14" s="37"/>
      <c r="M14" s="37"/>
      <c r="N14" s="37"/>
      <c r="O14" s="50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R14" s="27"/>
    </row>
    <row r="15" spans="1:54" ht="18.75">
      <c r="I15" s="37" t="s">
        <v>89</v>
      </c>
      <c r="J15" s="37"/>
      <c r="K15" s="37"/>
      <c r="L15" s="37"/>
      <c r="M15" s="37"/>
      <c r="N15" s="37"/>
      <c r="O15" s="50"/>
      <c r="P15" s="27"/>
      <c r="Q15" s="27"/>
      <c r="R15" s="27"/>
      <c r="S15" s="27"/>
      <c r="T15" s="27"/>
      <c r="U15" s="27"/>
      <c r="V15" s="27"/>
      <c r="W15" s="36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L15" s="27"/>
      <c r="AQ15" s="27"/>
    </row>
    <row r="16" spans="1:54" ht="18.75">
      <c r="I16" s="37" t="s">
        <v>90</v>
      </c>
      <c r="J16" s="37"/>
      <c r="K16" s="37"/>
      <c r="L16" s="37"/>
      <c r="M16" s="37"/>
      <c r="N16" s="37"/>
      <c r="O16" s="5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102"/>
      <c r="AH16" s="27"/>
      <c r="AI16" s="27"/>
    </row>
    <row r="17" spans="1:48" ht="18.75">
      <c r="I17" s="37" t="s">
        <v>91</v>
      </c>
      <c r="J17" s="37"/>
      <c r="K17" s="37"/>
      <c r="L17" s="37"/>
      <c r="M17" s="37"/>
      <c r="N17" s="37"/>
      <c r="O17" s="50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48" ht="18.75">
      <c r="I18" s="37" t="s">
        <v>102</v>
      </c>
      <c r="J18" s="37"/>
      <c r="K18" s="37"/>
      <c r="L18" s="37"/>
      <c r="M18" s="37"/>
      <c r="N18" s="37"/>
      <c r="O18" s="50"/>
      <c r="P18" s="27"/>
      <c r="Q18" s="102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103"/>
      <c r="AD18" s="27"/>
      <c r="AE18" s="27"/>
      <c r="AF18" s="27"/>
      <c r="AG18" s="36"/>
      <c r="AH18" s="27"/>
      <c r="AI18" s="27"/>
    </row>
    <row r="19" spans="1:48" ht="18.75">
      <c r="I19" s="37" t="s">
        <v>40</v>
      </c>
      <c r="J19" s="37" t="s">
        <v>101</v>
      </c>
      <c r="K19" s="37"/>
      <c r="L19" s="37"/>
      <c r="M19" s="37"/>
      <c r="N19" s="37"/>
      <c r="O19" s="50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1:48" ht="18.75">
      <c r="I20" s="37" t="s">
        <v>131</v>
      </c>
      <c r="J20" s="37" t="s">
        <v>92</v>
      </c>
      <c r="K20" s="37"/>
      <c r="L20" s="37"/>
      <c r="M20" s="37"/>
      <c r="N20" s="37"/>
      <c r="O20" s="50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95"/>
      <c r="AV20" s="124"/>
    </row>
    <row r="21" spans="1:48" ht="18.75">
      <c r="I21" s="126" t="s">
        <v>122</v>
      </c>
      <c r="J21" s="125"/>
      <c r="K21" s="125"/>
      <c r="L21" s="125"/>
      <c r="M21" s="125"/>
      <c r="N21" s="125"/>
      <c r="O21" s="50"/>
      <c r="P21" s="27"/>
      <c r="Q21" s="27"/>
      <c r="R21" s="27"/>
      <c r="S21" s="27"/>
      <c r="T21" s="27"/>
      <c r="U21" s="27"/>
      <c r="V21" s="27"/>
      <c r="W21" s="27" t="s">
        <v>132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48" ht="18.75">
      <c r="I22" s="126" t="s">
        <v>196</v>
      </c>
      <c r="J22" s="126"/>
      <c r="K22" s="126"/>
      <c r="L22" s="126"/>
      <c r="M22" s="126"/>
      <c r="N22" s="126"/>
      <c r="O22" s="126"/>
      <c r="P22" s="12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M22" s="124"/>
      <c r="AO22" s="124"/>
    </row>
    <row r="23" spans="1:48" ht="18.75">
      <c r="I23" s="37" t="s">
        <v>100</v>
      </c>
      <c r="J23" s="37"/>
      <c r="K23" s="37"/>
      <c r="L23" s="37"/>
      <c r="M23" s="37"/>
      <c r="N23" s="37"/>
      <c r="O23" s="50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48" ht="18.75">
      <c r="I24" s="37" t="s">
        <v>189</v>
      </c>
      <c r="J24" s="37"/>
      <c r="K24" s="37"/>
      <c r="L24" s="37"/>
      <c r="M24" s="37"/>
      <c r="N24" s="37"/>
      <c r="O24" s="37"/>
    </row>
    <row r="25" spans="1:48" ht="18.75">
      <c r="I25" s="37"/>
      <c r="J25" s="37"/>
      <c r="K25" s="37"/>
      <c r="L25" s="37"/>
      <c r="M25" s="37"/>
      <c r="N25" s="37"/>
      <c r="O25" s="37"/>
    </row>
    <row r="28" spans="1:48" ht="18.75">
      <c r="A28" s="406"/>
      <c r="B28" s="406"/>
      <c r="C28" s="406"/>
      <c r="D28" s="406"/>
      <c r="E28" s="406"/>
      <c r="F28" s="406"/>
      <c r="G28" s="406"/>
      <c r="H28" s="406"/>
      <c r="I28" s="406"/>
    </row>
    <row r="30" spans="1:48">
      <c r="A30" s="24"/>
      <c r="B30" s="24"/>
      <c r="C30" s="35"/>
      <c r="D30" s="35"/>
      <c r="E30" s="35"/>
      <c r="F30" s="35"/>
      <c r="G30" s="24"/>
      <c r="H30" s="35"/>
      <c r="I30" s="35"/>
    </row>
    <row r="31" spans="1:48">
      <c r="A31" s="36"/>
      <c r="B31" s="36"/>
      <c r="C31" s="36"/>
      <c r="D31" s="36"/>
      <c r="E31" s="36"/>
      <c r="F31" s="36"/>
      <c r="G31" s="36"/>
      <c r="H31" s="36"/>
      <c r="I31" s="36"/>
    </row>
    <row r="32" spans="1:48">
      <c r="A32" s="36"/>
      <c r="B32" s="36"/>
      <c r="C32" s="36"/>
      <c r="D32" s="36"/>
      <c r="E32" s="36"/>
      <c r="F32" s="36"/>
      <c r="G32" s="36"/>
      <c r="H32" s="36"/>
      <c r="I32" s="36"/>
    </row>
    <row r="33" spans="1:9">
      <c r="A33" s="36"/>
      <c r="B33" s="36"/>
      <c r="C33" s="36"/>
      <c r="D33" s="36"/>
      <c r="E33" s="36"/>
      <c r="F33" s="36"/>
      <c r="G33" s="36"/>
      <c r="H33" s="36"/>
      <c r="I33" s="36"/>
    </row>
    <row r="34" spans="1:9">
      <c r="A34" s="36"/>
      <c r="B34" s="36"/>
      <c r="C34" s="36"/>
      <c r="D34" s="36"/>
      <c r="E34" s="36"/>
      <c r="F34" s="36"/>
      <c r="G34" s="36"/>
      <c r="H34" s="36"/>
      <c r="I34" s="36"/>
    </row>
    <row r="35" spans="1:9">
      <c r="A35" s="27"/>
      <c r="B35" s="36"/>
      <c r="C35" s="36"/>
      <c r="D35" s="36"/>
      <c r="E35" s="36"/>
      <c r="F35" s="36"/>
      <c r="G35" s="36"/>
      <c r="H35" s="36"/>
      <c r="I35" s="36"/>
    </row>
  </sheetData>
  <mergeCells count="28">
    <mergeCell ref="A28:I28"/>
    <mergeCell ref="A1:BB1"/>
    <mergeCell ref="A5:BB5"/>
    <mergeCell ref="H8:K8"/>
    <mergeCell ref="L8:O8"/>
    <mergeCell ref="P8:S8"/>
    <mergeCell ref="T8:X8"/>
    <mergeCell ref="Y8:AB8"/>
    <mergeCell ref="AC8:AF8"/>
    <mergeCell ref="AG8:AK8"/>
    <mergeCell ref="AL8:AO8"/>
    <mergeCell ref="AP8:AS8"/>
    <mergeCell ref="B8:F8"/>
    <mergeCell ref="S3:AE3"/>
    <mergeCell ref="A10:A12"/>
    <mergeCell ref="V6:AD6"/>
    <mergeCell ref="V10:AS10"/>
    <mergeCell ref="C11:I11"/>
    <mergeCell ref="K11:Q11"/>
    <mergeCell ref="R11:S11"/>
    <mergeCell ref="V11:AK11"/>
    <mergeCell ref="AL11:AQ11"/>
    <mergeCell ref="C10:S10"/>
    <mergeCell ref="C12:I12"/>
    <mergeCell ref="J12:S12"/>
    <mergeCell ref="V12:X12"/>
    <mergeCell ref="Z12:AP12"/>
    <mergeCell ref="AR12:AS12"/>
  </mergeCells>
  <pageMargins left="0.7" right="0.7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9"/>
  <sheetViews>
    <sheetView workbookViewId="0">
      <selection activeCell="I15" sqref="I15"/>
    </sheetView>
  </sheetViews>
  <sheetFormatPr defaultRowHeight="15"/>
  <cols>
    <col min="3" max="3" width="24.140625" customWidth="1"/>
    <col min="4" max="4" width="19.140625" customWidth="1"/>
    <col min="5" max="5" width="20.85546875" customWidth="1"/>
    <col min="6" max="6" width="21.7109375" customWidth="1"/>
    <col min="7" max="7" width="15" customWidth="1"/>
    <col min="8" max="8" width="15.85546875" customWidth="1"/>
    <col min="9" max="9" width="18.28515625" customWidth="1"/>
  </cols>
  <sheetData>
    <row r="3" spans="2:9" ht="18.75">
      <c r="B3" s="406" t="s">
        <v>93</v>
      </c>
      <c r="C3" s="406"/>
      <c r="D3" s="406"/>
      <c r="E3" s="406"/>
      <c r="F3" s="406"/>
      <c r="G3" s="406"/>
      <c r="H3" s="406"/>
      <c r="I3" s="406"/>
    </row>
    <row r="4" spans="2:9">
      <c r="B4" s="106"/>
      <c r="C4" s="106"/>
      <c r="D4" s="106"/>
      <c r="E4" s="106"/>
      <c r="F4" s="106"/>
      <c r="G4" s="106"/>
      <c r="H4" s="106"/>
      <c r="I4" s="106"/>
    </row>
    <row r="5" spans="2:9" ht="45">
      <c r="B5" s="107" t="s">
        <v>94</v>
      </c>
      <c r="C5" s="107" t="s">
        <v>19</v>
      </c>
      <c r="D5" s="107" t="s">
        <v>95</v>
      </c>
      <c r="E5" s="107" t="s">
        <v>51</v>
      </c>
      <c r="F5" s="107" t="s">
        <v>52</v>
      </c>
      <c r="G5" s="107" t="s">
        <v>96</v>
      </c>
      <c r="H5" s="107" t="s">
        <v>97</v>
      </c>
      <c r="I5" s="107" t="s">
        <v>98</v>
      </c>
    </row>
    <row r="6" spans="2:9">
      <c r="B6" s="108">
        <v>1</v>
      </c>
      <c r="C6" s="108">
        <v>25.42</v>
      </c>
      <c r="D6" s="108">
        <v>14.58</v>
      </c>
      <c r="E6" s="108"/>
      <c r="F6" s="108"/>
      <c r="G6" s="108">
        <v>11</v>
      </c>
      <c r="H6" s="108">
        <v>1</v>
      </c>
      <c r="I6" s="108">
        <v>52</v>
      </c>
    </row>
    <row r="7" spans="2:9">
      <c r="B7" s="108">
        <v>2</v>
      </c>
      <c r="C7" s="108">
        <v>4.72</v>
      </c>
      <c r="D7" s="108">
        <v>34.28</v>
      </c>
      <c r="E7" s="108">
        <v>1</v>
      </c>
      <c r="F7" s="108"/>
      <c r="G7" s="108">
        <v>11</v>
      </c>
      <c r="H7" s="108">
        <v>1</v>
      </c>
      <c r="I7" s="108">
        <v>52</v>
      </c>
    </row>
    <row r="8" spans="2:9">
      <c r="B8" s="108">
        <v>3</v>
      </c>
      <c r="C8" s="108"/>
      <c r="D8" s="108">
        <v>37</v>
      </c>
      <c r="E8" s="108">
        <v>1</v>
      </c>
      <c r="F8" s="108">
        <v>2</v>
      </c>
      <c r="G8" s="108">
        <v>2</v>
      </c>
      <c r="H8" s="108">
        <v>1</v>
      </c>
      <c r="I8" s="108">
        <v>43</v>
      </c>
    </row>
    <row r="9" spans="2:9">
      <c r="B9" s="109" t="s">
        <v>99</v>
      </c>
      <c r="C9" s="108">
        <v>30.14</v>
      </c>
      <c r="D9" s="108">
        <v>85.86</v>
      </c>
      <c r="E9" s="108">
        <v>2</v>
      </c>
      <c r="F9" s="108">
        <v>2</v>
      </c>
      <c r="G9" s="108">
        <v>24</v>
      </c>
      <c r="H9" s="108">
        <v>3</v>
      </c>
      <c r="I9" s="108">
        <v>147</v>
      </c>
    </row>
  </sheetData>
  <mergeCells count="1">
    <mergeCell ref="B3:I3"/>
  </mergeCells>
  <pageMargins left="0.7" right="0.7" top="0.75" bottom="0.75" header="0.3" footer="0.3"/>
  <pageSetup paperSize="9" scale="8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 19</vt:lpstr>
      <vt:lpstr>график</vt:lpstr>
      <vt:lpstr>сводный бюджет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XX</dc:creator>
  <cp:lastModifiedBy>USER</cp:lastModifiedBy>
  <cp:lastPrinted>2019-12-18T04:56:21Z</cp:lastPrinted>
  <dcterms:created xsi:type="dcterms:W3CDTF">2017-09-12T02:43:25Z</dcterms:created>
  <dcterms:modified xsi:type="dcterms:W3CDTF">2020-05-27T16:53:30Z</dcterms:modified>
</cp:coreProperties>
</file>